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Лист4" sheetId="3" r:id="rId3"/>
    <sheet name="Лист3" sheetId="4" r:id="rId4"/>
  </sheets>
  <definedNames>
    <definedName name="_xlnm.Print_Area" localSheetId="3">'Лист3'!$A$1:$T$73</definedName>
  </definedNames>
  <calcPr fullCalcOnLoad="1"/>
</workbook>
</file>

<file path=xl/sharedStrings.xml><?xml version="1.0" encoding="utf-8"?>
<sst xmlns="http://schemas.openxmlformats.org/spreadsheetml/2006/main" count="546" uniqueCount="271">
  <si>
    <t>Список</t>
  </si>
  <si>
    <t>№ п\п</t>
  </si>
  <si>
    <t>Орган местного самоуправления, на основании решения которого бюджетник включен в список участников подпрограммы</t>
  </si>
  <si>
    <t>Расчетная стоимость жилья</t>
  </si>
  <si>
    <t>Паспорт гражданина РФ или свидетельство о рождении несовершеннолетнего, не достигшего 14 лет</t>
  </si>
  <si>
    <t>Число, месяц, год рождения</t>
  </si>
  <si>
    <t>Свидетельство о браке</t>
  </si>
  <si>
    <t>За счет средств городс-кого бюджета</t>
  </si>
  <si>
    <t>Серия, номер</t>
  </si>
  <si>
    <t>Кем, когда выдан</t>
  </si>
  <si>
    <t>Кем, когда выдано</t>
  </si>
  <si>
    <t>Данные о членах  семьи</t>
  </si>
  <si>
    <t>Размер предоставленной социальных выплат,  рублей</t>
  </si>
  <si>
    <t>1-ИВ №360613</t>
  </si>
  <si>
    <t>06.10.1996г.</t>
  </si>
  <si>
    <t>05.08.2004 г.</t>
  </si>
  <si>
    <t>111-ИВ №377363</t>
  </si>
  <si>
    <t>к подпрограмме "Предоставление работникам</t>
  </si>
  <si>
    <t>бюджетной сферы социальных выплат на</t>
  </si>
  <si>
    <t>приобретение или строительство жилья"</t>
  </si>
  <si>
    <t>Дата включения в список участников подпрограмы</t>
  </si>
  <si>
    <t>Стоимость 1 кв. м. (рублей)</t>
  </si>
  <si>
    <t>Всего  (рублей)</t>
  </si>
  <si>
    <t xml:space="preserve">За счет средств городского бюджета (10%) </t>
  </si>
  <si>
    <t>За счет средств областного бюджета (20%)</t>
  </si>
  <si>
    <t>Всего (30%)</t>
  </si>
  <si>
    <t xml:space="preserve"> </t>
  </si>
  <si>
    <t>Размер общей площади жилого помещения на семьи                (кв. м.)</t>
  </si>
  <si>
    <t>Кондратьева                Елена               Андреевна-             дочь</t>
  </si>
  <si>
    <t>Леонтьева                    Татьяна             Александровна          (ММЛПУ "ЦРБ г.Троицка и Троицкого района", медицинская сестра)</t>
  </si>
  <si>
    <t>Леонтьев             Александр              Иванович-            муж</t>
  </si>
  <si>
    <t xml:space="preserve">Леонтьев                Александр               Александрович-            сын                              </t>
  </si>
  <si>
    <t>Леонтьев          Иван             Александрович-           сын</t>
  </si>
  <si>
    <t>Гредяева          Татьяна            Владимировна             (ММЛПУ "ЦРБ г.Троицка и Троицкого райоана",     экономист)</t>
  </si>
  <si>
    <t>Гредяев             Виктор            Павлович-           муж</t>
  </si>
  <si>
    <t>Гредяева              Анна              Викторовна-           дочь</t>
  </si>
  <si>
    <t>Гредяева            Юлия             Викторовна-                 дочь</t>
  </si>
  <si>
    <t>Кондратьева                   Анна                Сергеевна (МОУ "СОШ №12", учитель)</t>
  </si>
  <si>
    <t>Муниципальное образование                  "город Троицк"</t>
  </si>
  <si>
    <t>Муниципальное образование              "город Троицк"</t>
  </si>
  <si>
    <t>Муниципальное образование                       "город Троицк"</t>
  </si>
  <si>
    <t>Муниципальное образование                     "город Троицк"</t>
  </si>
  <si>
    <t>Коли-чество членов семьи (чел.)</t>
  </si>
  <si>
    <t>Костикова                       Светлана                    Владимировна            (МОУ "СОШ №15", учитель)</t>
  </si>
  <si>
    <t>Ф.И.О.,                   место работы, должность</t>
  </si>
  <si>
    <t>Муниципальное образование                            "город Троицк"</t>
  </si>
  <si>
    <t>18.12.2007г.</t>
  </si>
  <si>
    <t xml:space="preserve">Приложение </t>
  </si>
  <si>
    <t>граждан- участников подпрограммы «Предоставление работникам бюджетной сферы социальных выплат на приобретение или строительство жилья», на получение социальной выплаты в 2009 году по муниципальному образованию "город Троицк"</t>
  </si>
  <si>
    <t>Ткаченко Анджела Назимовна, работник МОУ " Средняя общеобразовательная школа № 1</t>
  </si>
  <si>
    <t>Низамутдинова Ирина Анатольевна, работник МДОУ " Детский сад № 24"</t>
  </si>
  <si>
    <t>Мунбаева              Татьяна                Петровна, работник    ММЛПУ"ЦРБ г.Троицка и Троицкого района", медицинская сестра)</t>
  </si>
  <si>
    <t>Лугинина Светлана Владимировна, работник МДОУ " Центр развития ребенка-детский сад первой категории № 1"</t>
  </si>
  <si>
    <t>75 03          № 502381</t>
  </si>
  <si>
    <t xml:space="preserve">30.04.2003    ОВД г. Троицка  </t>
  </si>
  <si>
    <t>1-ИВ №359240</t>
  </si>
  <si>
    <t>ЗАГС       администра ции г.Троицка   от 15.03.1997</t>
  </si>
  <si>
    <t>Мунбаев Руслан Аликович-сын</t>
  </si>
  <si>
    <t>1- ИВ                     № 444542</t>
  </si>
  <si>
    <t>7503 №223155</t>
  </si>
  <si>
    <t>ОВД      г.Троицка от26.03.2003</t>
  </si>
  <si>
    <t>1-ИВ         № 269970 от 27.04.1996</t>
  </si>
  <si>
    <t>Костиков Александр Геннадьевич муж</t>
  </si>
  <si>
    <t>7504 №273344</t>
  </si>
  <si>
    <t>ОВД                       г.Троицка                    от 17.08.2004</t>
  </si>
  <si>
    <t>Костикова Екатерина Александров на                    дочь</t>
  </si>
  <si>
    <t>ЗАГС г.Троицка от 21.10.1996</t>
  </si>
  <si>
    <t>Костикова Полина Александров                                   на                    дочь</t>
  </si>
  <si>
    <t>1-ИВ № 809451</t>
  </si>
  <si>
    <t>ЗАГС администрации г.Троицка        от 31.08.2004</t>
  </si>
  <si>
    <t>7500 №377279</t>
  </si>
  <si>
    <t>ОВД             г.Троицка        от 08.07.00</t>
  </si>
  <si>
    <t>1-ИВ 512709</t>
  </si>
  <si>
    <t>отдел ЗАГС  администра ции   г.Троицка                от 20.11.1999</t>
  </si>
  <si>
    <t>Кондратьев Андрей Владимиро          вич.            муж</t>
  </si>
  <si>
    <t>7501               № 061772</t>
  </si>
  <si>
    <t>ОВД              г.Троицка                   от 10.01.02</t>
  </si>
  <si>
    <t>1-ИВ 523298</t>
  </si>
  <si>
    <t>ЗАГС администрации  г Троицка от10.01.2000</t>
  </si>
  <si>
    <t>Кондратьева Вероника Андреевна-дочь</t>
  </si>
  <si>
    <t>11-ИВ 581134</t>
  </si>
  <si>
    <t>ЗАГС администрации  г Троицка от12.04.2007</t>
  </si>
  <si>
    <t>7500 №814603</t>
  </si>
  <si>
    <t>ОВД г.Троицка</t>
  </si>
  <si>
    <t>1-ИВ № 277169</t>
  </si>
  <si>
    <t>7501 №062064</t>
  </si>
  <si>
    <t>23.05.1070</t>
  </si>
  <si>
    <t>1-ИВ №654963</t>
  </si>
  <si>
    <t>ЗАГС г.Троицка</t>
  </si>
  <si>
    <t>1-ИВ №360453</t>
  </si>
  <si>
    <t>7500 № 983654</t>
  </si>
  <si>
    <t>7504 № 364696</t>
  </si>
  <si>
    <t>7503 № 612014</t>
  </si>
  <si>
    <t>7505 №868241</t>
  </si>
  <si>
    <t>30.01.2008г</t>
  </si>
  <si>
    <t>03.10.2007г</t>
  </si>
  <si>
    <t>31.07.2007г</t>
  </si>
  <si>
    <t>всего</t>
  </si>
  <si>
    <t>Ткаченко Валерия Сергеевна-дочь</t>
  </si>
  <si>
    <t>1-ИВ      № 857498</t>
  </si>
  <si>
    <t>Отдел ЗАГС      администрации     г.Троицка        08.02.2005г.</t>
  </si>
  <si>
    <t>Ткаченко Софья Сергеевна</t>
  </si>
  <si>
    <t>1-ИВ         №606992</t>
  </si>
  <si>
    <t xml:space="preserve">Отдел ЗАГС      администрации     г.Троицка        07.04.2001гг. </t>
  </si>
  <si>
    <t>Ткаченко Сергей Валериевич</t>
  </si>
  <si>
    <t>7501 №058779</t>
  </si>
  <si>
    <t>ОВД               г.Троицка 21.11.2001г.</t>
  </si>
  <si>
    <t>Низамутдинов Денис Искандарович- муж</t>
  </si>
  <si>
    <t>75 02           № 300488</t>
  </si>
  <si>
    <t xml:space="preserve"> ОВД                       г.Троицка 21.02.2002г.</t>
  </si>
  <si>
    <t>75 07         №060531</t>
  </si>
  <si>
    <t>Отдел УФМС России по Челябинской области в г. Троицке</t>
  </si>
  <si>
    <t>15.06.2007г</t>
  </si>
  <si>
    <t>Черненко Владислав Александрович- сын</t>
  </si>
  <si>
    <t>VI-ИВ           № 451558</t>
  </si>
  <si>
    <t>Отдел ЗАГС администрации г.Троицка 22.11.1994</t>
  </si>
  <si>
    <t>75 01           №058778</t>
  </si>
  <si>
    <t xml:space="preserve"> ОВД               г.Троицка  21.11.2001г.</t>
  </si>
  <si>
    <t>VI-ИВ                      № 448493</t>
  </si>
  <si>
    <t>Отдел ЗАГС администрации г.Троицка 114.08.1993.</t>
  </si>
  <si>
    <t>1 - ИВ     №773895</t>
  </si>
  <si>
    <t>Отдел ЗАГС администраци г.Троицка 02.06.2007Г.</t>
  </si>
  <si>
    <t>75 00 № 379084</t>
  </si>
  <si>
    <t>ОВД                        г.Троицка                     17.10.2000г.</t>
  </si>
  <si>
    <t>Лугинин Дмитрий Владимирович- муж</t>
  </si>
  <si>
    <t>75 03 № 967372</t>
  </si>
  <si>
    <t>ОВД                        г.Троицка                     23.12.2003г.</t>
  </si>
  <si>
    <t>28.05.1977г</t>
  </si>
  <si>
    <t>Лугинина Екатерина Дмитриевна-дочь</t>
  </si>
  <si>
    <t>1-ИВ 523219</t>
  </si>
  <si>
    <t>ЗАГС г.Троицка 11.12.1999</t>
  </si>
  <si>
    <t>09.11.1999г</t>
  </si>
  <si>
    <t>1-ИВ № 512381</t>
  </si>
  <si>
    <t>Хакимуллина Ирина Анатольевна, работник МДОУ " Центр развития ребенка-детский сад № 31", воспитатель</t>
  </si>
  <si>
    <t>1-ИВ № 344199</t>
  </si>
  <si>
    <t>1-ИВ 465771</t>
  </si>
  <si>
    <t>ЗАГС г.Троицка 11.01.1999</t>
  </si>
  <si>
    <t>24.12.1998г</t>
  </si>
  <si>
    <t>Хакимуллина Дарья Ринатовна -дочь</t>
  </si>
  <si>
    <t>75 97 064856</t>
  </si>
  <si>
    <t>ОВД г. Троицка 20.03.1998г</t>
  </si>
  <si>
    <t>Хакимуллин Ринат Сулейманович- муж</t>
  </si>
  <si>
    <t>75 02 № 363830</t>
  </si>
  <si>
    <t>ОВД г. Троицка 09.04.2002г</t>
  </si>
  <si>
    <t>отдел ЗАГС администрации г.Троицка от 12.06.1999г</t>
  </si>
  <si>
    <t>Отдел ЗАГС администрацииг.Троицка от 14.03.1998г</t>
  </si>
  <si>
    <t>Хакимуллина Софья Ринатовна-дочь</t>
  </si>
  <si>
    <t>11-ИВ 677785</t>
  </si>
  <si>
    <t>Загс г. Троицка 21.07.2008г</t>
  </si>
  <si>
    <t>01.07.2008г</t>
  </si>
  <si>
    <t>Отдел ЗАГС администрации г. Троицка</t>
  </si>
  <si>
    <t>отдел ЗАГС  администра ции   г.Троицка                от 16.03.1985</t>
  </si>
  <si>
    <t>отдел ЗАГС  администра ции г.Троицка 27.04. 1996</t>
  </si>
  <si>
    <t>отдел ЗАГС  администра ции   г.Троицка                от 07.03.1996г</t>
  </si>
  <si>
    <t>Ермакова Флера Мидехатовна, работник МДОУ " Детский сад № 33", воспитатель</t>
  </si>
  <si>
    <t>75 02 № 779419</t>
  </si>
  <si>
    <t>ОВД г. Троицка 05.09.2002г</t>
  </si>
  <si>
    <t>1-ИВ № 333174</t>
  </si>
  <si>
    <t>Отдел ЗАГС администрацииг.Троицка от 35.01.1973г</t>
  </si>
  <si>
    <t xml:space="preserve">03.04.2008г </t>
  </si>
  <si>
    <t>Ермаков Владисла Евгеньевич- муж</t>
  </si>
  <si>
    <t>75 02 722437</t>
  </si>
  <si>
    <t>ОВД г. Троицка 09.08.2002г</t>
  </si>
  <si>
    <t>31.05.1973г</t>
  </si>
  <si>
    <t>Ермакова Валерия Владиславовна-дочь</t>
  </si>
  <si>
    <t>1-ИВ 591862</t>
  </si>
  <si>
    <t>ЗАГС г.Троицка 26.02.2001г</t>
  </si>
  <si>
    <t>16.02.2001г</t>
  </si>
  <si>
    <t>Ермаков Арсений Владиславович-сын</t>
  </si>
  <si>
    <t>11-ИВ 624109</t>
  </si>
  <si>
    <t>ЗАГС г.Троицка 20.08.2007г</t>
  </si>
  <si>
    <t>13.08.2007г</t>
  </si>
  <si>
    <t>Хамитова Ирина Владимировна, работник МОУ " Школа № 10", заместитель директора</t>
  </si>
  <si>
    <t>05 01 № 330803</t>
  </si>
  <si>
    <t>Михайловский РОВД Приморского края</t>
  </si>
  <si>
    <t>03.02.1972г</t>
  </si>
  <si>
    <t>Копылова Надежда Викторовна, работник МОУ " Средняя общеобразовательная школа № 15", учитель</t>
  </si>
  <si>
    <t>75 99 № 098828</t>
  </si>
  <si>
    <t>ОВД г. Троицка 29.05.1999г</t>
  </si>
  <si>
    <t>22.02.1971г</t>
  </si>
  <si>
    <t>Копылов Денис Николаевич- сын</t>
  </si>
  <si>
    <t>1-ИВ 522623</t>
  </si>
  <si>
    <t>ЗАГС г.Троицка 09.06.1999г</t>
  </si>
  <si>
    <t>21.04.1999г</t>
  </si>
  <si>
    <t>75 00 504506</t>
  </si>
  <si>
    <t>ОВД г. Троицка 16.01.2001г</t>
  </si>
  <si>
    <t>1-ИВ 523213</t>
  </si>
  <si>
    <t>13.11.1999г</t>
  </si>
  <si>
    <t>Согласовано:</t>
  </si>
  <si>
    <t>Глава города Троицка                                                                        М.И.Синеок</t>
  </si>
  <si>
    <t>Первый заместитель главы администрации города Троицка _________________________________Р.Р.Абдрашитов</t>
  </si>
  <si>
    <t>Начальник Управления ЖКХ, Э,Б,Т и С                       ________________________________________Н.А.Кицюк</t>
  </si>
  <si>
    <t>Начальник Управления социальной защиты населения _____________________________________Т.Г.Сероухова</t>
  </si>
  <si>
    <t>Заместитель главы города Троицка по капитальному строительству и архитектуре _______________А.В.Могильников</t>
  </si>
  <si>
    <t>Заместитель главы города по финансовым вопросам _______________________________________З.Е.Корикова</t>
  </si>
  <si>
    <t>Чернева Татьяна Геннадьевна, работник МОУ " Средняя общеобразовательная школа № 15", бухгалтер</t>
  </si>
  <si>
    <t>75 00 № 851600</t>
  </si>
  <si>
    <t>ОВД г. Чебаркуль, 26.03.2001г</t>
  </si>
  <si>
    <t>12.06.1970г</t>
  </si>
  <si>
    <t>06.07.2007г № 838</t>
  </si>
  <si>
    <t>Фамбулова Ксения Сергеевна- дочь</t>
  </si>
  <si>
    <t>75 05 635495</t>
  </si>
  <si>
    <t>ОВД г. Чебаркуль, 08.09.2005гг</t>
  </si>
  <si>
    <t>14.08.1991г</t>
  </si>
  <si>
    <t>06.07.2007г № 839</t>
  </si>
  <si>
    <t>06.07.2007г № 840</t>
  </si>
  <si>
    <t>Фамбулова Дарья Сергеевна- дочь</t>
  </si>
  <si>
    <t>1-ИВ      № 655813</t>
  </si>
  <si>
    <t>Загс Кундрасинский сельсовет Чебаркульский район, 10.09.2001г</t>
  </si>
  <si>
    <t>Отдел ЗАГС администрации г.Троицка 14.08.1993.</t>
  </si>
  <si>
    <t>75 07 № 027369</t>
  </si>
  <si>
    <t>ОВД г. Троицка 26.05.1998г</t>
  </si>
  <si>
    <t>11.08.1972г</t>
  </si>
  <si>
    <t>15.05.2008г</t>
  </si>
  <si>
    <t>11-ИВ 465222</t>
  </si>
  <si>
    <t>23.06.1998г</t>
  </si>
  <si>
    <t>Приложение 2</t>
  </si>
  <si>
    <t>к решению Собрания</t>
  </si>
  <si>
    <t>депутатов города Троиицка</t>
  </si>
  <si>
    <r>
      <t xml:space="preserve">от </t>
    </r>
    <r>
      <rPr>
        <u val="single"/>
        <sz val="10"/>
        <rFont val="Arial"/>
        <family val="2"/>
      </rPr>
      <t>15.04.2009</t>
    </r>
    <r>
      <rPr>
        <sz val="10"/>
        <rFont val="Arial"/>
        <family val="2"/>
      </rPr>
      <t xml:space="preserve"> г. № </t>
    </r>
    <r>
      <rPr>
        <u val="single"/>
        <sz val="10"/>
        <rFont val="Arial"/>
        <family val="2"/>
      </rPr>
      <t>73</t>
    </r>
  </si>
  <si>
    <t>Ткаченко                                         Анджела                                     Назимовна,                              работник МОУ " Средняя общеобразовательная школа № 1</t>
  </si>
  <si>
    <t>Ткаченко                                                         Сергей                                                 Валериевич</t>
  </si>
  <si>
    <t>Ткаченко                                                             Валерия                                                     Сергеевна-дочь</t>
  </si>
  <si>
    <t>Ткаченко                                                  Софья                                             Сергеевна</t>
  </si>
  <si>
    <t>Низамутдинова                                             Ирина                                          Анатольевна,                                    работник МДОУ " Детский сад № 24"</t>
  </si>
  <si>
    <t>Низамутдинов                                                       Денис                                               Искандарович-                                                 муж</t>
  </si>
  <si>
    <t>Черненко                                                                Владислав                                               Александрович-                                сын</t>
  </si>
  <si>
    <t>Мунбаева                                     Татьяна                                       Петровна,                          работник    ММЛПУ"ЦРБ г.Троицка и Троицкого района", медицинская сестра)</t>
  </si>
  <si>
    <t>Мунбаев                                                           Руслан                                            Аликович-                                             сын</t>
  </si>
  <si>
    <t>Костикова                                         Светлана                                     Владимировна                           (МОУ "СОШ №15", учитель)</t>
  </si>
  <si>
    <t>Костиков                                                    Александр                                            Геннадьевич                                        муж</t>
  </si>
  <si>
    <t>Костикова                                                       Екатерина                                         Александровна                                          дочь</t>
  </si>
  <si>
    <t>Костикова                                               Полина                                          Александровна                                               дочь</t>
  </si>
  <si>
    <t>Кондратьева                                                               Анна                                                 Сергеевна                                   (МОУ "СОШ №12", учитель)</t>
  </si>
  <si>
    <t>Кондратьев                                                         Андрей                                                 Владимирович.                                          муж</t>
  </si>
  <si>
    <t>Кондратьева                                                Елена                                             Андреевна-                                            дочь</t>
  </si>
  <si>
    <t>Кондратьева                              Вероника                                          Андреевна-                                                 дочь</t>
  </si>
  <si>
    <t>Леонтьева                                                 Татьяна                                           Александровна                                        (ММЛПУ "ЦРБ г.Троицка и Троицкого района", медицинская сестра)</t>
  </si>
  <si>
    <t>Леонтьев                                    Александр                                           Иванович-                                            муж</t>
  </si>
  <si>
    <t xml:space="preserve">Леонтьев                                                    Александр                                       Александрович-                         сын                              </t>
  </si>
  <si>
    <t>Лугинина                                                   Светлана                                              Владимировна,                                        работник МДОУ " Центр развития ребенка-детский сад первой категории № 1"</t>
  </si>
  <si>
    <t>Лугинин                                                    Дмитрий                                  Владимирович-                                    муж</t>
  </si>
  <si>
    <t>Лугинина                                                    Екатерина                                     Дмитриевна                                       -дочь</t>
  </si>
  <si>
    <t>Хакимуллина                                                                Ирина                            Анатольевна,                                 работник МДОУ " Центр развития ребенка-детский сад № 31", воспитатель</t>
  </si>
  <si>
    <t>Хакимуллин                                                         Ринат                                                                    Сулейманович- муж</t>
  </si>
  <si>
    <t>Хакимуллина                                                       Дарья                                                  Ринатовна -                                        дочь</t>
  </si>
  <si>
    <t>Хакимуллина                                                            Софья                                              Ринатовна-                                       дочь</t>
  </si>
  <si>
    <t>Ермакова                                                            Флера                                                    Мидехатовна,                                              работник МДОУ " Детский сад № 33", воспитатель</t>
  </si>
  <si>
    <t>Ермаков                                                                 Владисла                                                Евгеньевич-                                                     муж</t>
  </si>
  <si>
    <t>Ермакова                                                       Валерия                                                    Владиславовна-                                   дочь</t>
  </si>
  <si>
    <t>Ермаков                                                                      Арсений                                                             Владиславович-                                         сын</t>
  </si>
  <si>
    <t>Хамитова                                                          Ирина                                                       Владимировна,                                 работник МОУ " Школа № 10", заместитель директора</t>
  </si>
  <si>
    <t>Копылова                                                                          Надежда                                               Викторовна,                            работник МОУ " Средняя общеобразовательная школа № 15", учитель</t>
  </si>
  <si>
    <t>Копылов                                                                      Денис                                                                 Николаевич-                                    сын</t>
  </si>
  <si>
    <t>Лейбо                                                                      Татьяна                                                       Владимировна,                                             работник МДОУ " Детский сад № 21", учитель логопед</t>
  </si>
  <si>
    <t>Лейбо                                                                           Екатерина                                                              Дмитриевна-                                             дочь</t>
  </si>
  <si>
    <t>Шумакова                                                                          Ольга                                                  Викторовна,                                               работник МОУ " Средняя общеобразовательная школа № 15, учитель</t>
  </si>
  <si>
    <t>Шумакова                                                                     Олеся                                                                    Сергеевна-                                      дочь</t>
  </si>
  <si>
    <t>Отдел ЗАГС г.Троицка от 21.10.1996</t>
  </si>
  <si>
    <t>Отдел ЗАГС администрации г.Троицка        от 31.08.2004</t>
  </si>
  <si>
    <t>Отдел ЗАГС администрации  г Троицка от10.01.2000</t>
  </si>
  <si>
    <t>Отдел ЗАГС г.Троицка</t>
  </si>
  <si>
    <t>Отдел ЗАГС г.Троицка 11.12.1999</t>
  </si>
  <si>
    <t>Отдел ЗАГС г.Троицка 11.01.1999</t>
  </si>
  <si>
    <t>Отдел ЗАГС г. Троицка 21.07.2008г</t>
  </si>
  <si>
    <t>Отдел ЗАГС г.Троицка 26.02.2001г</t>
  </si>
  <si>
    <t>Отдел ЗАГС г.Троицка 20.08.2007г</t>
  </si>
  <si>
    <t>Отдел ЗАГС г.Троицка 09.06.1999г</t>
  </si>
  <si>
    <t>Отдел ЗАГС г.Троицка 08.12.1999г</t>
  </si>
  <si>
    <t>Отдел ЗАГС г.Троицка 14.07.1998г</t>
  </si>
  <si>
    <t>Всего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</si>
</sst>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</numFmts>
  <fonts count="45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8"/>
      <name val="Arial"/>
      <family val="0"/>
    </font>
    <font>
      <b/>
      <sz val="11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u val="single"/>
      <sz val="10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4" fillId="0" borderId="12" xfId="0" applyFont="1" applyBorder="1" applyAlignment="1">
      <alignment horizontal="right" vertical="top" wrapText="1" indent="1"/>
    </xf>
    <xf numFmtId="14" fontId="4" fillId="0" borderId="12" xfId="0" applyNumberFormat="1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14" fontId="0" fillId="0" borderId="12" xfId="0" applyNumberFormat="1" applyBorder="1" applyAlignment="1">
      <alignment horizontal="center" vertical="top" wrapText="1"/>
    </xf>
    <xf numFmtId="3" fontId="5" fillId="0" borderId="12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 vertical="top" wrapText="1"/>
    </xf>
    <xf numFmtId="14" fontId="4" fillId="0" borderId="14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14" fontId="4" fillId="0" borderId="16" xfId="0" applyNumberFormat="1" applyFont="1" applyBorder="1" applyAlignment="1">
      <alignment horizontal="center" vertical="top" wrapText="1"/>
    </xf>
    <xf numFmtId="3" fontId="4" fillId="0" borderId="17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right" vertical="top" wrapText="1" indent="1"/>
    </xf>
    <xf numFmtId="14" fontId="4" fillId="0" borderId="0" xfId="0" applyNumberFormat="1" applyFont="1" applyBorder="1" applyAlignment="1">
      <alignment horizontal="center" vertical="top" wrapText="1"/>
    </xf>
    <xf numFmtId="3" fontId="4" fillId="0" borderId="19" xfId="0" applyNumberFormat="1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0" fillId="0" borderId="16" xfId="0" applyBorder="1" applyAlignment="1">
      <alignment/>
    </xf>
    <xf numFmtId="14" fontId="4" fillId="0" borderId="17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 inden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14" fontId="4" fillId="0" borderId="19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3" fontId="4" fillId="0" borderId="15" xfId="0" applyNumberFormat="1" applyFont="1" applyBorder="1" applyAlignment="1">
      <alignment vertical="top" wrapText="1"/>
    </xf>
    <xf numFmtId="14" fontId="4" fillId="0" borderId="19" xfId="0" applyNumberFormat="1" applyFont="1" applyBorder="1" applyAlignment="1">
      <alignment vertical="top" wrapText="1"/>
    </xf>
    <xf numFmtId="3" fontId="10" fillId="0" borderId="17" xfId="0" applyNumberFormat="1" applyFont="1" applyBorder="1" applyAlignment="1">
      <alignment horizontal="center" vertical="top" wrapText="1"/>
    </xf>
    <xf numFmtId="3" fontId="10" fillId="0" borderId="12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3" fontId="10" fillId="0" borderId="12" xfId="0" applyNumberFormat="1" applyFon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3" fontId="4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10</xdr:row>
      <xdr:rowOff>0</xdr:rowOff>
    </xdr:from>
    <xdr:to>
      <xdr:col>17</xdr:col>
      <xdr:colOff>0</xdr:colOff>
      <xdr:row>11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7353300" y="16002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15</xdr:row>
      <xdr:rowOff>0</xdr:rowOff>
    </xdr:from>
    <xdr:to>
      <xdr:col>17</xdr:col>
      <xdr:colOff>0</xdr:colOff>
      <xdr:row>16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7991475" y="24098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89"/>
  <sheetViews>
    <sheetView view="pageBreakPreview" zoomScaleSheetLayoutView="100" zoomScalePageLayoutView="0" workbookViewId="0" topLeftCell="A1">
      <selection activeCell="I19" sqref="I19"/>
    </sheetView>
  </sheetViews>
  <sheetFormatPr defaultColWidth="9.140625" defaultRowHeight="12.75"/>
  <cols>
    <col min="1" max="1" width="4.28125" style="0" customWidth="1"/>
    <col min="2" max="2" width="4.421875" style="0" customWidth="1"/>
    <col min="3" max="3" width="13.140625" style="0" customWidth="1"/>
    <col min="4" max="4" width="8.421875" style="0" customWidth="1"/>
    <col min="5" max="5" width="9.7109375" style="0" customWidth="1"/>
    <col min="6" max="6" width="9.57421875" style="0" customWidth="1"/>
    <col min="7" max="7" width="9.00390625" style="0" customWidth="1"/>
    <col min="8" max="8" width="8.8515625" style="0" customWidth="1"/>
    <col min="9" max="9" width="9.8515625" style="0" customWidth="1"/>
    <col min="10" max="10" width="11.00390625" style="0" customWidth="1"/>
    <col min="11" max="11" width="6.57421875" style="0" customWidth="1"/>
    <col min="12" max="12" width="4.57421875" style="0" customWidth="1"/>
    <col min="13" max="13" width="1.57421875" style="0" customWidth="1"/>
    <col min="14" max="14" width="9.28125" style="0" customWidth="1"/>
    <col min="15" max="16" width="9.140625" style="0" hidden="1" customWidth="1"/>
    <col min="17" max="17" width="12.28125" style="0" hidden="1" customWidth="1"/>
    <col min="18" max="18" width="9.57421875" style="0" customWidth="1"/>
    <col min="19" max="19" width="10.140625" style="0" customWidth="1"/>
    <col min="20" max="20" width="9.421875" style="0" customWidth="1"/>
  </cols>
  <sheetData>
    <row r="1" spans="11:20" ht="12.75" customHeight="1">
      <c r="K1" s="71" t="s">
        <v>47</v>
      </c>
      <c r="L1" s="71"/>
      <c r="M1" s="71"/>
      <c r="N1" s="71"/>
      <c r="O1" s="71"/>
      <c r="P1" s="71"/>
      <c r="Q1" s="71"/>
      <c r="R1" s="71"/>
      <c r="S1" s="71"/>
      <c r="T1" s="71"/>
    </row>
    <row r="2" spans="11:20" ht="12.75" customHeight="1">
      <c r="K2" s="71" t="s">
        <v>17</v>
      </c>
      <c r="L2" s="71"/>
      <c r="M2" s="71"/>
      <c r="N2" s="71"/>
      <c r="O2" s="71"/>
      <c r="P2" s="71"/>
      <c r="Q2" s="71"/>
      <c r="R2" s="71"/>
      <c r="S2" s="71"/>
      <c r="T2" s="71"/>
    </row>
    <row r="3" spans="11:20" ht="12.75" customHeight="1">
      <c r="K3" s="71" t="s">
        <v>18</v>
      </c>
      <c r="L3" s="71"/>
      <c r="M3" s="71"/>
      <c r="N3" s="71"/>
      <c r="O3" s="71"/>
      <c r="P3" s="71"/>
      <c r="Q3" s="71"/>
      <c r="R3" s="71"/>
      <c r="S3" s="71"/>
      <c r="T3" s="71"/>
    </row>
    <row r="4" spans="11:20" ht="12.75">
      <c r="K4" s="72" t="s">
        <v>19</v>
      </c>
      <c r="L4" s="72"/>
      <c r="M4" s="72"/>
      <c r="N4" s="72"/>
      <c r="O4" s="72"/>
      <c r="P4" s="72"/>
      <c r="Q4" s="72"/>
      <c r="R4" s="72"/>
      <c r="S4" s="72"/>
      <c r="T4" s="72"/>
    </row>
    <row r="6" spans="1:20" ht="15">
      <c r="A6" s="6"/>
      <c r="B6" s="6"/>
      <c r="C6" s="6"/>
      <c r="D6" s="6"/>
      <c r="E6" s="6"/>
      <c r="F6" s="62" t="s">
        <v>0</v>
      </c>
      <c r="G6" s="63"/>
      <c r="H6" s="63"/>
      <c r="I6" s="63"/>
      <c r="J6" s="64"/>
      <c r="K6" s="6"/>
      <c r="L6" s="6"/>
      <c r="M6" s="6"/>
      <c r="N6" s="6"/>
      <c r="O6" s="6"/>
      <c r="P6" s="6"/>
      <c r="Q6" s="6"/>
      <c r="R6" s="6"/>
      <c r="S6" s="6"/>
      <c r="T6" s="7"/>
    </row>
    <row r="7" spans="1:20" ht="14.25" customHeight="1">
      <c r="A7" s="62" t="s">
        <v>48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</row>
    <row r="8" spans="1:20" ht="14.2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</row>
    <row r="9" spans="1:20" ht="18.75" customHeight="1">
      <c r="A9" s="65" t="s">
        <v>26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34"/>
    </row>
    <row r="10" spans="1:20" ht="14.25" customHeight="1" hidden="1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2"/>
    </row>
    <row r="11" spans="1:21" ht="23.25" customHeight="1">
      <c r="A11" s="51" t="s">
        <v>1</v>
      </c>
      <c r="B11" s="51" t="s">
        <v>11</v>
      </c>
      <c r="C11" s="51"/>
      <c r="D11" s="51"/>
      <c r="E11" s="51"/>
      <c r="F11" s="51"/>
      <c r="G11" s="51"/>
      <c r="H11" s="51"/>
      <c r="I11" s="51"/>
      <c r="J11" s="51" t="s">
        <v>2</v>
      </c>
      <c r="K11" s="51" t="s">
        <v>3</v>
      </c>
      <c r="L11" s="51"/>
      <c r="M11" s="51"/>
      <c r="N11" s="51"/>
      <c r="O11" s="52"/>
      <c r="P11" s="69" t="s">
        <v>12</v>
      </c>
      <c r="Q11" s="70"/>
      <c r="R11" s="70"/>
      <c r="S11" s="70"/>
      <c r="T11" s="70"/>
      <c r="U11" s="2"/>
    </row>
    <row r="12" spans="1:21" ht="22.5" customHeight="1">
      <c r="A12" s="51"/>
      <c r="B12" s="51" t="s">
        <v>42</v>
      </c>
      <c r="C12" s="51" t="s">
        <v>44</v>
      </c>
      <c r="D12" s="51" t="s">
        <v>4</v>
      </c>
      <c r="E12" s="51"/>
      <c r="F12" s="51" t="s">
        <v>5</v>
      </c>
      <c r="G12" s="51" t="s">
        <v>6</v>
      </c>
      <c r="H12" s="51"/>
      <c r="I12" s="51" t="s">
        <v>20</v>
      </c>
      <c r="J12" s="51"/>
      <c r="K12" s="51" t="s">
        <v>21</v>
      </c>
      <c r="L12" s="51" t="s">
        <v>27</v>
      </c>
      <c r="M12" s="51"/>
      <c r="N12" s="51" t="s">
        <v>22</v>
      </c>
      <c r="O12" s="51"/>
      <c r="P12" s="55" t="s">
        <v>7</v>
      </c>
      <c r="Q12" s="55"/>
      <c r="R12" s="55" t="s">
        <v>23</v>
      </c>
      <c r="S12" s="57" t="s">
        <v>24</v>
      </c>
      <c r="T12" s="58" t="s">
        <v>25</v>
      </c>
      <c r="U12" s="2"/>
    </row>
    <row r="13" spans="1:21" ht="33.7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61"/>
      <c r="L13" s="51"/>
      <c r="M13" s="51"/>
      <c r="N13" s="51"/>
      <c r="O13" s="51"/>
      <c r="P13" s="51"/>
      <c r="Q13" s="51"/>
      <c r="R13" s="56"/>
      <c r="S13" s="52"/>
      <c r="T13" s="59"/>
      <c r="U13" s="2"/>
    </row>
    <row r="14" spans="1:21" ht="89.25" customHeight="1">
      <c r="A14" s="51"/>
      <c r="B14" s="51"/>
      <c r="C14" s="51"/>
      <c r="D14" s="10" t="s">
        <v>8</v>
      </c>
      <c r="E14" s="10" t="s">
        <v>9</v>
      </c>
      <c r="F14" s="51"/>
      <c r="G14" s="10" t="s">
        <v>8</v>
      </c>
      <c r="H14" s="10" t="s">
        <v>10</v>
      </c>
      <c r="I14" s="51"/>
      <c r="J14" s="51"/>
      <c r="K14" s="61"/>
      <c r="L14" s="51"/>
      <c r="M14" s="51"/>
      <c r="N14" s="51"/>
      <c r="O14" s="51"/>
      <c r="P14" s="51"/>
      <c r="Q14" s="51"/>
      <c r="R14" s="56"/>
      <c r="S14" s="52"/>
      <c r="T14" s="60"/>
      <c r="U14" s="2"/>
    </row>
    <row r="15" spans="1:21" ht="79.5" customHeight="1">
      <c r="A15" s="10">
        <v>1</v>
      </c>
      <c r="B15" s="10">
        <v>3</v>
      </c>
      <c r="C15" s="10" t="s">
        <v>195</v>
      </c>
      <c r="D15" s="10" t="s">
        <v>196</v>
      </c>
      <c r="E15" s="10" t="s">
        <v>197</v>
      </c>
      <c r="F15" s="10" t="s">
        <v>198</v>
      </c>
      <c r="G15" s="10"/>
      <c r="H15" s="10"/>
      <c r="I15" s="10" t="s">
        <v>199</v>
      </c>
      <c r="J15" s="10" t="s">
        <v>38</v>
      </c>
      <c r="K15" s="14">
        <v>29520</v>
      </c>
      <c r="L15" s="52">
        <v>54</v>
      </c>
      <c r="M15" s="53"/>
      <c r="N15" s="50">
        <f>SUM(K15*L15)</f>
        <v>1594080</v>
      </c>
      <c r="O15" s="51"/>
      <c r="P15" s="10"/>
      <c r="Q15" s="10"/>
      <c r="R15" s="14">
        <f>SUM(N15*10%)</f>
        <v>159408</v>
      </c>
      <c r="S15" s="14">
        <f>SUM(N15*20%)</f>
        <v>318816</v>
      </c>
      <c r="T15" s="42">
        <f>SUM(S15+R15)</f>
        <v>478224</v>
      </c>
      <c r="U15" s="2"/>
    </row>
    <row r="16" spans="1:21" ht="35.25" customHeight="1">
      <c r="A16" s="10"/>
      <c r="B16" s="10"/>
      <c r="C16" s="10" t="s">
        <v>200</v>
      </c>
      <c r="D16" s="10" t="s">
        <v>201</v>
      </c>
      <c r="E16" s="10" t="s">
        <v>202</v>
      </c>
      <c r="F16" s="10" t="s">
        <v>203</v>
      </c>
      <c r="G16" s="10"/>
      <c r="H16" s="10"/>
      <c r="I16" s="10" t="s">
        <v>204</v>
      </c>
      <c r="J16" s="10" t="s">
        <v>38</v>
      </c>
      <c r="K16" s="11"/>
      <c r="L16" s="52"/>
      <c r="M16" s="53"/>
      <c r="N16" s="10"/>
      <c r="O16" s="10"/>
      <c r="P16" s="10"/>
      <c r="Q16" s="10"/>
      <c r="R16" s="41"/>
      <c r="S16" s="20"/>
      <c r="T16" s="24"/>
      <c r="U16" s="2"/>
    </row>
    <row r="17" spans="1:21" ht="71.25" customHeight="1">
      <c r="A17" s="10"/>
      <c r="B17" s="10"/>
      <c r="C17" s="10" t="s">
        <v>206</v>
      </c>
      <c r="D17" s="10" t="s">
        <v>207</v>
      </c>
      <c r="E17" s="10" t="s">
        <v>208</v>
      </c>
      <c r="F17" s="13">
        <v>35908</v>
      </c>
      <c r="G17" s="10"/>
      <c r="H17" s="10"/>
      <c r="I17" s="10" t="s">
        <v>205</v>
      </c>
      <c r="J17" s="10" t="s">
        <v>38</v>
      </c>
      <c r="K17" s="11"/>
      <c r="L17" s="52"/>
      <c r="M17" s="53"/>
      <c r="N17" s="10"/>
      <c r="O17" s="10"/>
      <c r="P17" s="10"/>
      <c r="Q17" s="10"/>
      <c r="R17" s="41"/>
      <c r="S17" s="20"/>
      <c r="T17" s="24"/>
      <c r="U17" s="2"/>
    </row>
    <row r="18" spans="1:21" ht="78.75" customHeight="1">
      <c r="A18" s="12">
        <v>2</v>
      </c>
      <c r="B18" s="10">
        <v>4</v>
      </c>
      <c r="C18" s="10" t="s">
        <v>49</v>
      </c>
      <c r="D18" s="10" t="s">
        <v>116</v>
      </c>
      <c r="E18" s="13" t="s">
        <v>117</v>
      </c>
      <c r="F18" s="13">
        <v>26020</v>
      </c>
      <c r="G18" s="13" t="s">
        <v>118</v>
      </c>
      <c r="H18" s="13" t="s">
        <v>209</v>
      </c>
      <c r="I18" s="13">
        <v>39294</v>
      </c>
      <c r="J18" s="10" t="s">
        <v>38</v>
      </c>
      <c r="K18" s="14">
        <v>29520</v>
      </c>
      <c r="L18" s="51">
        <v>72</v>
      </c>
      <c r="M18" s="51"/>
      <c r="N18" s="50">
        <f>SUM(K18*L18)</f>
        <v>2125440</v>
      </c>
      <c r="O18" s="51"/>
      <c r="P18" s="51"/>
      <c r="Q18" s="51"/>
      <c r="R18" s="14">
        <f>SUM(N18*10%)</f>
        <v>212544</v>
      </c>
      <c r="S18" s="14">
        <f>SUM(N18*20%)</f>
        <v>425088</v>
      </c>
      <c r="T18" s="32">
        <f>SUM(S18+R18)</f>
        <v>637632</v>
      </c>
      <c r="U18" s="2"/>
    </row>
    <row r="19" spans="1:20" ht="35.25" customHeight="1">
      <c r="A19" s="12"/>
      <c r="B19" s="10"/>
      <c r="C19" s="10" t="s">
        <v>104</v>
      </c>
      <c r="D19" s="10" t="s">
        <v>105</v>
      </c>
      <c r="E19" s="13" t="s">
        <v>106</v>
      </c>
      <c r="F19" s="13">
        <v>25651</v>
      </c>
      <c r="G19" s="11"/>
      <c r="H19" s="13"/>
      <c r="I19" s="13" t="s">
        <v>96</v>
      </c>
      <c r="J19" s="10" t="s">
        <v>38</v>
      </c>
      <c r="K19" s="10"/>
      <c r="L19" s="51"/>
      <c r="M19" s="51"/>
      <c r="N19" s="10"/>
      <c r="O19" s="10"/>
      <c r="P19" s="10"/>
      <c r="Q19" s="10"/>
      <c r="R19" s="11"/>
      <c r="S19" s="10"/>
      <c r="T19" s="10"/>
    </row>
    <row r="20" spans="1:20" ht="47.25" customHeight="1">
      <c r="A20" s="12"/>
      <c r="B20" s="10"/>
      <c r="C20" s="10" t="s">
        <v>98</v>
      </c>
      <c r="D20" s="10" t="s">
        <v>99</v>
      </c>
      <c r="E20" s="13" t="s">
        <v>100</v>
      </c>
      <c r="F20" s="13">
        <v>34514</v>
      </c>
      <c r="G20" s="11"/>
      <c r="H20" s="13"/>
      <c r="I20" s="13">
        <v>39294</v>
      </c>
      <c r="J20" s="10" t="s">
        <v>38</v>
      </c>
      <c r="K20" s="10"/>
      <c r="L20" s="51"/>
      <c r="M20" s="51"/>
      <c r="N20" s="10"/>
      <c r="O20" s="10"/>
      <c r="P20" s="10"/>
      <c r="Q20" s="10"/>
      <c r="R20" s="11"/>
      <c r="S20" s="10"/>
      <c r="T20" s="10"/>
    </row>
    <row r="21" spans="1:20" ht="46.5" customHeight="1">
      <c r="A21" s="12"/>
      <c r="B21" s="10"/>
      <c r="C21" s="10" t="s">
        <v>101</v>
      </c>
      <c r="D21" s="10" t="s">
        <v>102</v>
      </c>
      <c r="E21" s="13" t="s">
        <v>103</v>
      </c>
      <c r="F21" s="13">
        <v>36946</v>
      </c>
      <c r="G21" s="17"/>
      <c r="H21" s="13"/>
      <c r="I21" s="13">
        <v>39294</v>
      </c>
      <c r="J21" s="10" t="s">
        <v>38</v>
      </c>
      <c r="K21" s="14"/>
      <c r="L21" s="51"/>
      <c r="M21" s="51"/>
      <c r="N21" s="14"/>
      <c r="O21" s="10"/>
      <c r="P21" s="10"/>
      <c r="Q21" s="10"/>
      <c r="R21" s="18"/>
      <c r="S21" s="14"/>
      <c r="T21" s="14"/>
    </row>
    <row r="22" spans="1:20" ht="70.5" customHeight="1">
      <c r="A22" s="12">
        <v>3</v>
      </c>
      <c r="B22" s="10">
        <v>3</v>
      </c>
      <c r="C22" s="10" t="s">
        <v>50</v>
      </c>
      <c r="D22" s="10" t="s">
        <v>110</v>
      </c>
      <c r="E22" s="13" t="s">
        <v>111</v>
      </c>
      <c r="F22" s="13" t="s">
        <v>112</v>
      </c>
      <c r="G22" s="13" t="s">
        <v>120</v>
      </c>
      <c r="H22" s="13" t="s">
        <v>121</v>
      </c>
      <c r="I22" s="10" t="s">
        <v>95</v>
      </c>
      <c r="J22" s="10" t="s">
        <v>39</v>
      </c>
      <c r="K22" s="14">
        <v>29520</v>
      </c>
      <c r="L22" s="51">
        <v>54</v>
      </c>
      <c r="M22" s="51"/>
      <c r="N22" s="50">
        <f>SUM(K22*L22)</f>
        <v>1594080</v>
      </c>
      <c r="O22" s="51"/>
      <c r="P22" s="10"/>
      <c r="Q22" s="10"/>
      <c r="R22" s="14">
        <f>SUM(N22*10%)</f>
        <v>159408</v>
      </c>
      <c r="S22" s="14">
        <f>SUM(N22*20%)</f>
        <v>318816</v>
      </c>
      <c r="T22" s="15">
        <f>SUM(S22+R22)</f>
        <v>478224</v>
      </c>
    </row>
    <row r="23" spans="1:20" ht="48" customHeight="1">
      <c r="A23" s="12"/>
      <c r="B23" s="10"/>
      <c r="C23" s="10" t="s">
        <v>107</v>
      </c>
      <c r="D23" s="10" t="s">
        <v>108</v>
      </c>
      <c r="E23" s="13" t="s">
        <v>109</v>
      </c>
      <c r="F23" s="13">
        <v>29599</v>
      </c>
      <c r="G23" s="17"/>
      <c r="H23" s="13"/>
      <c r="I23" s="10" t="s">
        <v>95</v>
      </c>
      <c r="J23" s="10" t="s">
        <v>39</v>
      </c>
      <c r="K23" s="14"/>
      <c r="L23" s="51"/>
      <c r="M23" s="51"/>
      <c r="N23" s="14"/>
      <c r="O23" s="10"/>
      <c r="P23" s="10"/>
      <c r="Q23" s="10"/>
      <c r="R23" s="18"/>
      <c r="S23" s="14"/>
      <c r="T23" s="14"/>
    </row>
    <row r="24" spans="1:20" ht="47.25" customHeight="1">
      <c r="A24" s="12"/>
      <c r="B24" s="10"/>
      <c r="C24" s="10" t="s">
        <v>113</v>
      </c>
      <c r="D24" s="10" t="s">
        <v>114</v>
      </c>
      <c r="E24" s="13" t="s">
        <v>115</v>
      </c>
      <c r="F24" s="13">
        <v>34633</v>
      </c>
      <c r="G24" s="17"/>
      <c r="H24" s="13"/>
      <c r="I24" s="10" t="s">
        <v>95</v>
      </c>
      <c r="J24" s="10" t="s">
        <v>39</v>
      </c>
      <c r="K24" s="14"/>
      <c r="L24" s="51"/>
      <c r="M24" s="51"/>
      <c r="N24" s="14"/>
      <c r="O24" s="10"/>
      <c r="P24" s="10"/>
      <c r="Q24" s="10"/>
      <c r="R24" s="18"/>
      <c r="S24" s="14"/>
      <c r="T24" s="14"/>
    </row>
    <row r="25" spans="1:20" ht="116.25" customHeight="1">
      <c r="A25" s="12">
        <v>4</v>
      </c>
      <c r="B25" s="10">
        <v>2</v>
      </c>
      <c r="C25" s="10" t="s">
        <v>51</v>
      </c>
      <c r="D25" s="24" t="s">
        <v>53</v>
      </c>
      <c r="E25" s="25" t="s">
        <v>54</v>
      </c>
      <c r="F25" s="25">
        <v>27497</v>
      </c>
      <c r="G25" s="24" t="s">
        <v>55</v>
      </c>
      <c r="H25" s="24" t="s">
        <v>56</v>
      </c>
      <c r="I25" s="13">
        <v>39405</v>
      </c>
      <c r="J25" s="10" t="s">
        <v>39</v>
      </c>
      <c r="K25" s="14">
        <v>29520</v>
      </c>
      <c r="L25" s="51">
        <v>42</v>
      </c>
      <c r="M25" s="51"/>
      <c r="N25" s="50">
        <f>SUM(K25*L25)</f>
        <v>1239840</v>
      </c>
      <c r="O25" s="51"/>
      <c r="P25" s="10"/>
      <c r="Q25" s="10"/>
      <c r="R25" s="14">
        <f>SUM(N25*10%)</f>
        <v>123984</v>
      </c>
      <c r="S25" s="14">
        <f>SUM(N25*20%)</f>
        <v>247968</v>
      </c>
      <c r="T25" s="15">
        <f>SUM(S25+R25)</f>
        <v>371952</v>
      </c>
    </row>
    <row r="26" spans="1:20" ht="35.25" customHeight="1">
      <c r="A26" s="12"/>
      <c r="B26" s="10"/>
      <c r="C26" s="24" t="s">
        <v>57</v>
      </c>
      <c r="D26" s="24" t="s">
        <v>58</v>
      </c>
      <c r="E26" s="25" t="s">
        <v>150</v>
      </c>
      <c r="F26" s="25">
        <v>35619</v>
      </c>
      <c r="G26" s="24"/>
      <c r="H26" s="24"/>
      <c r="I26" s="13">
        <v>39405</v>
      </c>
      <c r="J26" s="10" t="s">
        <v>45</v>
      </c>
      <c r="K26" s="14"/>
      <c r="L26" s="51"/>
      <c r="M26" s="51"/>
      <c r="N26" s="14"/>
      <c r="O26" s="10"/>
      <c r="P26" s="10"/>
      <c r="Q26" s="10"/>
      <c r="R26" s="14"/>
      <c r="S26" s="14"/>
      <c r="T26" s="14"/>
    </row>
    <row r="27" spans="1:20" ht="64.5" customHeight="1">
      <c r="A27" s="12">
        <v>5</v>
      </c>
      <c r="B27" s="10">
        <v>4</v>
      </c>
      <c r="C27" s="10" t="s">
        <v>43</v>
      </c>
      <c r="D27" s="24" t="s">
        <v>59</v>
      </c>
      <c r="E27" s="25" t="s">
        <v>60</v>
      </c>
      <c r="F27" s="25">
        <v>27022</v>
      </c>
      <c r="G27" s="24" t="s">
        <v>61</v>
      </c>
      <c r="H27" s="24" t="s">
        <v>152</v>
      </c>
      <c r="I27" s="13">
        <v>39405</v>
      </c>
      <c r="J27" s="10" t="s">
        <v>45</v>
      </c>
      <c r="K27" s="14">
        <v>29520</v>
      </c>
      <c r="L27" s="51">
        <v>72</v>
      </c>
      <c r="M27" s="51"/>
      <c r="N27" s="50">
        <f>SUM(K27*L27)</f>
        <v>2125440</v>
      </c>
      <c r="O27" s="51"/>
      <c r="P27" s="10"/>
      <c r="Q27" s="10"/>
      <c r="R27" s="14">
        <f>SUM(N27*10%)</f>
        <v>212544</v>
      </c>
      <c r="S27" s="14">
        <f>SUM(N27*20%)</f>
        <v>425088</v>
      </c>
      <c r="T27" s="15">
        <f>SUM(S27+R27)</f>
        <v>637632</v>
      </c>
    </row>
    <row r="28" spans="1:20" ht="46.5" customHeight="1">
      <c r="A28" s="12"/>
      <c r="B28" s="10"/>
      <c r="C28" s="24" t="s">
        <v>62</v>
      </c>
      <c r="D28" s="24" t="s">
        <v>63</v>
      </c>
      <c r="E28" s="25" t="s">
        <v>64</v>
      </c>
      <c r="F28" s="25">
        <v>26326</v>
      </c>
      <c r="G28" s="24"/>
      <c r="H28" s="24"/>
      <c r="I28" s="13">
        <v>39405</v>
      </c>
      <c r="J28" s="10" t="s">
        <v>45</v>
      </c>
      <c r="K28" s="14"/>
      <c r="L28" s="51"/>
      <c r="M28" s="51"/>
      <c r="N28" s="14"/>
      <c r="O28" s="10"/>
      <c r="P28" s="10"/>
      <c r="Q28" s="10"/>
      <c r="R28" s="14"/>
      <c r="S28" s="14"/>
      <c r="T28" s="14"/>
    </row>
    <row r="29" spans="1:20" ht="53.25" customHeight="1">
      <c r="A29" s="12"/>
      <c r="B29" s="10"/>
      <c r="C29" s="24" t="s">
        <v>65</v>
      </c>
      <c r="D29" s="24" t="s">
        <v>13</v>
      </c>
      <c r="E29" s="25" t="s">
        <v>66</v>
      </c>
      <c r="F29" s="24" t="s">
        <v>14</v>
      </c>
      <c r="G29" s="24"/>
      <c r="H29" s="24"/>
      <c r="I29" s="13">
        <v>39405</v>
      </c>
      <c r="J29" s="10" t="s">
        <v>40</v>
      </c>
      <c r="K29" s="14"/>
      <c r="L29" s="51"/>
      <c r="M29" s="51"/>
      <c r="N29" s="14"/>
      <c r="O29" s="10"/>
      <c r="P29" s="10"/>
      <c r="Q29" s="10"/>
      <c r="R29" s="14"/>
      <c r="S29" s="14"/>
      <c r="T29" s="14"/>
    </row>
    <row r="30" spans="1:20" ht="48" customHeight="1">
      <c r="A30" s="12"/>
      <c r="B30" s="10"/>
      <c r="C30" s="24" t="s">
        <v>67</v>
      </c>
      <c r="D30" s="24" t="s">
        <v>68</v>
      </c>
      <c r="E30" s="25" t="s">
        <v>69</v>
      </c>
      <c r="F30" s="24" t="s">
        <v>15</v>
      </c>
      <c r="G30" s="24"/>
      <c r="H30" s="24"/>
      <c r="I30" s="13">
        <v>39405</v>
      </c>
      <c r="J30" s="10" t="s">
        <v>40</v>
      </c>
      <c r="K30" s="14"/>
      <c r="L30" s="51"/>
      <c r="M30" s="51"/>
      <c r="N30" s="14"/>
      <c r="O30" s="10"/>
      <c r="P30" s="10"/>
      <c r="Q30" s="10"/>
      <c r="R30" s="14"/>
      <c r="S30" s="14"/>
      <c r="T30" s="14"/>
    </row>
    <row r="31" spans="1:20" ht="62.25" customHeight="1">
      <c r="A31" s="12">
        <v>6</v>
      </c>
      <c r="B31" s="10">
        <v>4</v>
      </c>
      <c r="C31" s="10" t="s">
        <v>37</v>
      </c>
      <c r="D31" s="24" t="s">
        <v>70</v>
      </c>
      <c r="E31" s="25" t="s">
        <v>71</v>
      </c>
      <c r="F31" s="25">
        <v>28479</v>
      </c>
      <c r="G31" s="24" t="s">
        <v>72</v>
      </c>
      <c r="H31" s="24" t="s">
        <v>73</v>
      </c>
      <c r="I31" s="13">
        <v>39434</v>
      </c>
      <c r="J31" s="10" t="s">
        <v>40</v>
      </c>
      <c r="K31" s="14">
        <v>29520</v>
      </c>
      <c r="L31" s="51">
        <v>72</v>
      </c>
      <c r="M31" s="51"/>
      <c r="N31" s="50">
        <f>SUM(K31*L31)</f>
        <v>2125440</v>
      </c>
      <c r="O31" s="51"/>
      <c r="P31" s="10"/>
      <c r="Q31" s="10"/>
      <c r="R31" s="14">
        <f>SUM(N31*10%)</f>
        <v>212544</v>
      </c>
      <c r="S31" s="14">
        <f>SUM(N31*20%)</f>
        <v>425088</v>
      </c>
      <c r="T31" s="15">
        <f>SUM(S31+R31)</f>
        <v>637632</v>
      </c>
    </row>
    <row r="32" spans="1:21" ht="49.5" customHeight="1">
      <c r="A32" s="12"/>
      <c r="B32" s="10"/>
      <c r="C32" s="24" t="s">
        <v>74</v>
      </c>
      <c r="D32" s="24" t="s">
        <v>75</v>
      </c>
      <c r="E32" s="25" t="s">
        <v>76</v>
      </c>
      <c r="F32" s="25">
        <v>27363</v>
      </c>
      <c r="G32" s="24"/>
      <c r="H32" s="10"/>
      <c r="I32" s="13">
        <v>39434</v>
      </c>
      <c r="J32" s="10" t="s">
        <v>40</v>
      </c>
      <c r="K32" s="10"/>
      <c r="L32" s="51"/>
      <c r="M32" s="51"/>
      <c r="N32" s="10"/>
      <c r="O32" s="10"/>
      <c r="P32" s="10"/>
      <c r="Q32" s="10"/>
      <c r="R32" s="10"/>
      <c r="S32" s="10"/>
      <c r="T32" s="14"/>
      <c r="U32" s="1"/>
    </row>
    <row r="33" spans="1:21" ht="46.5" customHeight="1">
      <c r="A33" s="12"/>
      <c r="B33" s="10"/>
      <c r="C33" s="10" t="s">
        <v>28</v>
      </c>
      <c r="D33" s="24" t="s">
        <v>77</v>
      </c>
      <c r="E33" s="25" t="s">
        <v>78</v>
      </c>
      <c r="F33" s="25">
        <v>36504</v>
      </c>
      <c r="G33" s="24"/>
      <c r="H33" s="10"/>
      <c r="I33" s="13">
        <v>39434</v>
      </c>
      <c r="J33" s="10" t="s">
        <v>40</v>
      </c>
      <c r="K33" s="10"/>
      <c r="L33" s="51"/>
      <c r="M33" s="51"/>
      <c r="N33" s="10"/>
      <c r="O33" s="10"/>
      <c r="P33" s="10"/>
      <c r="Q33" s="10"/>
      <c r="R33" s="10"/>
      <c r="S33" s="10"/>
      <c r="T33" s="14"/>
      <c r="U33" s="1"/>
    </row>
    <row r="34" spans="1:21" ht="39" customHeight="1">
      <c r="A34" s="12"/>
      <c r="B34" s="10"/>
      <c r="C34" s="24" t="s">
        <v>79</v>
      </c>
      <c r="D34" s="24" t="s">
        <v>80</v>
      </c>
      <c r="E34" s="25" t="s">
        <v>81</v>
      </c>
      <c r="F34" s="25">
        <v>39170</v>
      </c>
      <c r="G34" s="10"/>
      <c r="H34" s="10"/>
      <c r="I34" s="13">
        <v>39434</v>
      </c>
      <c r="J34" s="10" t="s">
        <v>38</v>
      </c>
      <c r="K34" s="14"/>
      <c r="L34" s="51"/>
      <c r="M34" s="51"/>
      <c r="N34" s="14"/>
      <c r="O34" s="10"/>
      <c r="P34" s="16"/>
      <c r="Q34" s="16"/>
      <c r="R34" s="15"/>
      <c r="S34" s="14"/>
      <c r="T34" s="14"/>
      <c r="U34" s="1"/>
    </row>
    <row r="35" spans="1:21" ht="101.25">
      <c r="A35" s="12">
        <v>7</v>
      </c>
      <c r="B35" s="10">
        <v>4</v>
      </c>
      <c r="C35" s="10" t="s">
        <v>29</v>
      </c>
      <c r="D35" s="24" t="s">
        <v>82</v>
      </c>
      <c r="E35" s="25" t="s">
        <v>83</v>
      </c>
      <c r="F35" s="25">
        <v>28349</v>
      </c>
      <c r="G35" s="24" t="s">
        <v>84</v>
      </c>
      <c r="H35" s="24" t="s">
        <v>153</v>
      </c>
      <c r="I35" s="10" t="s">
        <v>46</v>
      </c>
      <c r="J35" s="10" t="s">
        <v>41</v>
      </c>
      <c r="K35" s="14">
        <v>29520</v>
      </c>
      <c r="L35" s="51">
        <v>72</v>
      </c>
      <c r="M35" s="51"/>
      <c r="N35" s="50">
        <f>SUM(K35*L35)</f>
        <v>2125440</v>
      </c>
      <c r="O35" s="51"/>
      <c r="P35" s="16"/>
      <c r="Q35" s="16"/>
      <c r="R35" s="14">
        <f>SUM(N35*10%)</f>
        <v>212544</v>
      </c>
      <c r="S35" s="14">
        <f>SUM(N35*20%)</f>
        <v>425088</v>
      </c>
      <c r="T35" s="15">
        <f>SUM(S35+R35)</f>
        <v>637632</v>
      </c>
      <c r="U35" s="1"/>
    </row>
    <row r="36" spans="1:21" ht="47.25" customHeight="1">
      <c r="A36" s="12"/>
      <c r="B36" s="10"/>
      <c r="C36" s="10" t="s">
        <v>30</v>
      </c>
      <c r="D36" s="24" t="s">
        <v>85</v>
      </c>
      <c r="E36" s="25" t="s">
        <v>83</v>
      </c>
      <c r="F36" s="25" t="s">
        <v>86</v>
      </c>
      <c r="G36" s="24"/>
      <c r="H36" s="24"/>
      <c r="I36" s="10" t="s">
        <v>46</v>
      </c>
      <c r="J36" s="10" t="s">
        <v>41</v>
      </c>
      <c r="K36" s="10"/>
      <c r="L36" s="51"/>
      <c r="M36" s="51"/>
      <c r="N36" s="14"/>
      <c r="O36" s="10"/>
      <c r="P36" s="16"/>
      <c r="Q36" s="16"/>
      <c r="R36" s="15"/>
      <c r="S36" s="14"/>
      <c r="T36" s="14"/>
      <c r="U36" s="1"/>
    </row>
    <row r="37" spans="1:21" ht="46.5" customHeight="1">
      <c r="A37" s="12"/>
      <c r="B37" s="10"/>
      <c r="C37" s="10" t="s">
        <v>31</v>
      </c>
      <c r="D37" s="24" t="s">
        <v>87</v>
      </c>
      <c r="E37" s="25" t="s">
        <v>88</v>
      </c>
      <c r="F37" s="25">
        <v>37387</v>
      </c>
      <c r="G37" s="24"/>
      <c r="H37" s="10"/>
      <c r="I37" s="10" t="s">
        <v>46</v>
      </c>
      <c r="J37" s="10" t="s">
        <v>41</v>
      </c>
      <c r="K37" s="10"/>
      <c r="L37" s="51"/>
      <c r="M37" s="51"/>
      <c r="N37" s="14"/>
      <c r="O37" s="10"/>
      <c r="P37" s="16"/>
      <c r="Q37" s="16"/>
      <c r="R37" s="15"/>
      <c r="S37" s="14"/>
      <c r="T37" s="14"/>
      <c r="U37" s="1"/>
    </row>
    <row r="38" spans="1:21" ht="47.25" customHeight="1">
      <c r="A38" s="12"/>
      <c r="B38" s="10"/>
      <c r="C38" s="10" t="s">
        <v>32</v>
      </c>
      <c r="D38" s="24" t="s">
        <v>89</v>
      </c>
      <c r="E38" s="25" t="s">
        <v>88</v>
      </c>
      <c r="F38" s="25">
        <v>35272</v>
      </c>
      <c r="G38" s="24"/>
      <c r="H38" s="19"/>
      <c r="I38" s="10" t="s">
        <v>46</v>
      </c>
      <c r="J38" s="10" t="s">
        <v>41</v>
      </c>
      <c r="K38" s="14"/>
      <c r="L38" s="51"/>
      <c r="M38" s="51"/>
      <c r="N38" s="14"/>
      <c r="O38" s="10"/>
      <c r="P38" s="16"/>
      <c r="Q38" s="16"/>
      <c r="R38" s="15"/>
      <c r="S38" s="14"/>
      <c r="T38" s="14"/>
      <c r="U38" s="1"/>
    </row>
    <row r="39" spans="1:21" ht="91.5" customHeight="1">
      <c r="A39" s="12">
        <v>8</v>
      </c>
      <c r="B39" s="10">
        <v>4</v>
      </c>
      <c r="C39" s="10" t="s">
        <v>33</v>
      </c>
      <c r="D39" s="24" t="s">
        <v>90</v>
      </c>
      <c r="E39" s="25" t="s">
        <v>83</v>
      </c>
      <c r="F39" s="25">
        <v>20516</v>
      </c>
      <c r="G39" s="24" t="s">
        <v>16</v>
      </c>
      <c r="H39" s="24" t="s">
        <v>73</v>
      </c>
      <c r="I39" s="10" t="s">
        <v>46</v>
      </c>
      <c r="J39" s="10" t="s">
        <v>41</v>
      </c>
      <c r="K39" s="14">
        <v>29520</v>
      </c>
      <c r="L39" s="51">
        <v>72</v>
      </c>
      <c r="M39" s="51"/>
      <c r="N39" s="50">
        <f>SUM(K39*L39)</f>
        <v>2125440</v>
      </c>
      <c r="O39" s="51"/>
      <c r="P39" s="16"/>
      <c r="Q39" s="16"/>
      <c r="R39" s="14">
        <f>SUM(N39*10%)</f>
        <v>212544</v>
      </c>
      <c r="S39" s="14">
        <f>SUM(N39*20%)</f>
        <v>425088</v>
      </c>
      <c r="T39" s="15">
        <f>SUM(S39+R39)</f>
        <v>637632</v>
      </c>
      <c r="U39" s="1"/>
    </row>
    <row r="40" spans="1:21" ht="46.5" customHeight="1">
      <c r="A40" s="12"/>
      <c r="B40" s="10"/>
      <c r="C40" s="10" t="s">
        <v>34</v>
      </c>
      <c r="D40" s="24" t="s">
        <v>91</v>
      </c>
      <c r="E40" s="25" t="s">
        <v>83</v>
      </c>
      <c r="F40" s="25">
        <v>21815</v>
      </c>
      <c r="G40" s="24"/>
      <c r="H40" s="10"/>
      <c r="I40" s="10" t="s">
        <v>46</v>
      </c>
      <c r="J40" s="10" t="s">
        <v>41</v>
      </c>
      <c r="K40" s="14"/>
      <c r="L40" s="51"/>
      <c r="M40" s="51"/>
      <c r="N40" s="14"/>
      <c r="O40" s="10"/>
      <c r="P40" s="16"/>
      <c r="Q40" s="16"/>
      <c r="R40" s="15"/>
      <c r="S40" s="14"/>
      <c r="T40" s="14"/>
      <c r="U40" s="1"/>
    </row>
    <row r="41" spans="1:21" ht="56.25">
      <c r="A41" s="12"/>
      <c r="B41" s="10"/>
      <c r="C41" s="10" t="s">
        <v>35</v>
      </c>
      <c r="D41" s="24" t="s">
        <v>92</v>
      </c>
      <c r="E41" s="25" t="s">
        <v>83</v>
      </c>
      <c r="F41" s="25">
        <v>37825</v>
      </c>
      <c r="G41" s="24"/>
      <c r="H41" s="10"/>
      <c r="I41" s="10" t="s">
        <v>46</v>
      </c>
      <c r="J41" s="10" t="s">
        <v>41</v>
      </c>
      <c r="K41" s="14"/>
      <c r="L41" s="51"/>
      <c r="M41" s="51"/>
      <c r="N41" s="14"/>
      <c r="O41" s="10"/>
      <c r="P41" s="16"/>
      <c r="Q41" s="16"/>
      <c r="R41" s="15"/>
      <c r="S41" s="14"/>
      <c r="T41" s="14"/>
      <c r="U41" s="1"/>
    </row>
    <row r="42" spans="1:21" ht="69" customHeight="1">
      <c r="A42" s="12"/>
      <c r="B42" s="10"/>
      <c r="C42" s="10" t="s">
        <v>36</v>
      </c>
      <c r="D42" s="24" t="s">
        <v>93</v>
      </c>
      <c r="E42" s="25" t="s">
        <v>83</v>
      </c>
      <c r="F42" s="25">
        <v>31614</v>
      </c>
      <c r="G42" s="10"/>
      <c r="H42" s="24" t="s">
        <v>151</v>
      </c>
      <c r="I42" s="10" t="s">
        <v>46</v>
      </c>
      <c r="J42" s="10" t="s">
        <v>41</v>
      </c>
      <c r="K42" s="14"/>
      <c r="L42" s="51"/>
      <c r="M42" s="51"/>
      <c r="N42" s="14"/>
      <c r="O42" s="10"/>
      <c r="P42" s="16"/>
      <c r="Q42" s="16"/>
      <c r="R42" s="15"/>
      <c r="S42" s="14"/>
      <c r="T42" s="14"/>
      <c r="U42" s="1"/>
    </row>
    <row r="43" spans="1:21" ht="96.75" customHeight="1">
      <c r="A43" s="12">
        <v>9</v>
      </c>
      <c r="B43" s="10">
        <v>3</v>
      </c>
      <c r="C43" s="10" t="s">
        <v>52</v>
      </c>
      <c r="D43" s="10" t="s">
        <v>122</v>
      </c>
      <c r="E43" s="13" t="s">
        <v>123</v>
      </c>
      <c r="F43" s="13">
        <v>27797</v>
      </c>
      <c r="G43" s="24" t="s">
        <v>132</v>
      </c>
      <c r="H43" s="24" t="s">
        <v>144</v>
      </c>
      <c r="I43" s="10" t="s">
        <v>94</v>
      </c>
      <c r="J43" s="10" t="s">
        <v>41</v>
      </c>
      <c r="K43" s="14">
        <v>29520</v>
      </c>
      <c r="L43" s="51">
        <v>54</v>
      </c>
      <c r="M43" s="51"/>
      <c r="N43" s="50">
        <f>SUM(K43*L43)</f>
        <v>1594080</v>
      </c>
      <c r="O43" s="51"/>
      <c r="P43" s="16"/>
      <c r="Q43" s="16"/>
      <c r="R43" s="14">
        <f>SUM(N43*10%)</f>
        <v>159408</v>
      </c>
      <c r="S43" s="14">
        <f>SUM(N43*20%)</f>
        <v>318816</v>
      </c>
      <c r="T43" s="15">
        <f>SUM(S43+R43)</f>
        <v>478224</v>
      </c>
      <c r="U43" s="1"/>
    </row>
    <row r="44" spans="1:21" ht="54.75" customHeight="1">
      <c r="A44" s="12"/>
      <c r="B44" s="10"/>
      <c r="C44" s="10" t="s">
        <v>124</v>
      </c>
      <c r="D44" s="10" t="s">
        <v>125</v>
      </c>
      <c r="E44" s="13" t="s">
        <v>126</v>
      </c>
      <c r="F44" s="13" t="s">
        <v>127</v>
      </c>
      <c r="G44" s="10"/>
      <c r="H44" s="10"/>
      <c r="I44" s="10" t="s">
        <v>94</v>
      </c>
      <c r="J44" s="10" t="s">
        <v>41</v>
      </c>
      <c r="K44" s="14"/>
      <c r="L44" s="52"/>
      <c r="M44" s="53"/>
      <c r="N44" s="14"/>
      <c r="O44" s="10"/>
      <c r="P44" s="16"/>
      <c r="Q44" s="16"/>
      <c r="R44" s="14"/>
      <c r="S44" s="14"/>
      <c r="T44" s="15"/>
      <c r="U44" s="1"/>
    </row>
    <row r="45" spans="1:21" ht="36.75" customHeight="1">
      <c r="A45" s="12"/>
      <c r="B45" s="10"/>
      <c r="C45" s="10" t="s">
        <v>128</v>
      </c>
      <c r="D45" s="24" t="s">
        <v>129</v>
      </c>
      <c r="E45" s="25" t="s">
        <v>130</v>
      </c>
      <c r="F45" s="13" t="s">
        <v>131</v>
      </c>
      <c r="G45" s="10"/>
      <c r="H45" s="10"/>
      <c r="I45" s="10" t="s">
        <v>94</v>
      </c>
      <c r="J45" s="10" t="s">
        <v>41</v>
      </c>
      <c r="K45" s="14"/>
      <c r="L45" s="52"/>
      <c r="M45" s="53"/>
      <c r="N45" s="14"/>
      <c r="O45" s="10"/>
      <c r="P45" s="16"/>
      <c r="Q45" s="16"/>
      <c r="R45" s="14"/>
      <c r="S45" s="14"/>
      <c r="T45" s="15"/>
      <c r="U45" s="1"/>
    </row>
    <row r="46" spans="1:21" ht="91.5" customHeight="1">
      <c r="A46" s="12">
        <v>10</v>
      </c>
      <c r="B46" s="10">
        <v>4</v>
      </c>
      <c r="C46" s="10" t="s">
        <v>133</v>
      </c>
      <c r="D46" s="10" t="s">
        <v>139</v>
      </c>
      <c r="E46" s="13" t="s">
        <v>140</v>
      </c>
      <c r="F46" s="13">
        <v>28112</v>
      </c>
      <c r="G46" s="24" t="s">
        <v>134</v>
      </c>
      <c r="H46" s="24" t="s">
        <v>145</v>
      </c>
      <c r="I46" s="10" t="s">
        <v>94</v>
      </c>
      <c r="J46" s="10" t="s">
        <v>41</v>
      </c>
      <c r="K46" s="14">
        <v>29520</v>
      </c>
      <c r="L46" s="51">
        <v>72</v>
      </c>
      <c r="M46" s="51"/>
      <c r="N46" s="50">
        <f>SUM(K46*L46)</f>
        <v>2125440</v>
      </c>
      <c r="O46" s="51"/>
      <c r="P46" s="16"/>
      <c r="Q46" s="16"/>
      <c r="R46" s="14">
        <f>SUM(N46*10%)</f>
        <v>212544</v>
      </c>
      <c r="S46" s="14">
        <f>SUM(N46*20%)</f>
        <v>425088</v>
      </c>
      <c r="T46" s="15">
        <f>SUM(S46+R46)</f>
        <v>637632</v>
      </c>
      <c r="U46" s="1"/>
    </row>
    <row r="47" spans="1:21" ht="59.25" customHeight="1">
      <c r="A47" s="12"/>
      <c r="B47" s="10"/>
      <c r="C47" s="10" t="s">
        <v>141</v>
      </c>
      <c r="D47" s="10" t="s">
        <v>142</v>
      </c>
      <c r="E47" s="13" t="s">
        <v>143</v>
      </c>
      <c r="F47" s="13">
        <v>27127</v>
      </c>
      <c r="G47" s="10"/>
      <c r="H47" s="23"/>
      <c r="I47" s="10" t="s">
        <v>94</v>
      </c>
      <c r="J47" s="10" t="s">
        <v>41</v>
      </c>
      <c r="K47" s="14"/>
      <c r="L47" s="52"/>
      <c r="M47" s="54"/>
      <c r="N47" s="14"/>
      <c r="O47" s="10"/>
      <c r="P47" s="16"/>
      <c r="Q47" s="16"/>
      <c r="R47" s="15"/>
      <c r="S47" s="14"/>
      <c r="T47" s="14"/>
      <c r="U47" s="1"/>
    </row>
    <row r="48" spans="1:21" ht="51.75" customHeight="1">
      <c r="A48" s="12"/>
      <c r="B48" s="10"/>
      <c r="C48" s="10" t="s">
        <v>138</v>
      </c>
      <c r="D48" s="24" t="s">
        <v>135</v>
      </c>
      <c r="E48" s="25" t="s">
        <v>136</v>
      </c>
      <c r="F48" s="10" t="s">
        <v>137</v>
      </c>
      <c r="G48" s="10"/>
      <c r="H48" s="23"/>
      <c r="I48" s="10" t="s">
        <v>94</v>
      </c>
      <c r="J48" s="10" t="s">
        <v>41</v>
      </c>
      <c r="K48" s="14"/>
      <c r="L48" s="52"/>
      <c r="M48" s="54"/>
      <c r="N48" s="14"/>
      <c r="O48" s="10"/>
      <c r="P48" s="16"/>
      <c r="Q48" s="16"/>
      <c r="R48" s="15"/>
      <c r="S48" s="14"/>
      <c r="T48" s="14"/>
      <c r="U48" s="1"/>
    </row>
    <row r="49" spans="1:21" ht="54.75" customHeight="1">
      <c r="A49" s="12"/>
      <c r="B49" s="10"/>
      <c r="C49" s="10" t="s">
        <v>146</v>
      </c>
      <c r="D49" s="24" t="s">
        <v>147</v>
      </c>
      <c r="E49" s="31" t="s">
        <v>148</v>
      </c>
      <c r="F49" s="10" t="s">
        <v>149</v>
      </c>
      <c r="G49" s="20"/>
      <c r="H49" s="24"/>
      <c r="I49" s="10" t="s">
        <v>94</v>
      </c>
      <c r="J49" s="10" t="s">
        <v>41</v>
      </c>
      <c r="K49" s="26"/>
      <c r="L49" s="20"/>
      <c r="M49" s="28"/>
      <c r="N49" s="14"/>
      <c r="O49" s="10"/>
      <c r="P49" s="16"/>
      <c r="Q49" s="16"/>
      <c r="R49" s="15"/>
      <c r="S49" s="14"/>
      <c r="T49" s="14"/>
      <c r="U49" s="1"/>
    </row>
    <row r="50" spans="1:21" ht="63" customHeight="1">
      <c r="A50" s="12">
        <v>11</v>
      </c>
      <c r="B50" s="10">
        <v>4</v>
      </c>
      <c r="C50" s="10" t="s">
        <v>154</v>
      </c>
      <c r="D50" s="24" t="s">
        <v>155</v>
      </c>
      <c r="E50" s="25" t="s">
        <v>156</v>
      </c>
      <c r="F50" s="35">
        <v>27046</v>
      </c>
      <c r="G50" s="24" t="s">
        <v>157</v>
      </c>
      <c r="H50" s="24" t="s">
        <v>158</v>
      </c>
      <c r="I50" s="29" t="s">
        <v>159</v>
      </c>
      <c r="J50" s="10" t="s">
        <v>41</v>
      </c>
      <c r="K50" s="14">
        <v>29520</v>
      </c>
      <c r="L50" s="51">
        <v>72</v>
      </c>
      <c r="M50" s="51"/>
      <c r="N50" s="50">
        <f>SUM(K50*L50)</f>
        <v>2125440</v>
      </c>
      <c r="O50" s="51"/>
      <c r="P50" s="16"/>
      <c r="Q50" s="16"/>
      <c r="R50" s="14">
        <f>SUM(N50*10%)</f>
        <v>212544</v>
      </c>
      <c r="S50" s="14">
        <f>SUM(N50*20%)</f>
        <v>425088</v>
      </c>
      <c r="T50" s="15">
        <f>SUM(S50+R50)</f>
        <v>637632</v>
      </c>
      <c r="U50" s="1"/>
    </row>
    <row r="51" spans="1:21" ht="42.75" customHeight="1">
      <c r="A51" s="12"/>
      <c r="B51" s="10"/>
      <c r="C51" s="10" t="s">
        <v>160</v>
      </c>
      <c r="D51" s="24" t="s">
        <v>161</v>
      </c>
      <c r="E51" s="25" t="s">
        <v>162</v>
      </c>
      <c r="F51" s="29" t="s">
        <v>163</v>
      </c>
      <c r="G51" s="20"/>
      <c r="H51" s="24"/>
      <c r="I51" s="29" t="s">
        <v>159</v>
      </c>
      <c r="J51" s="10" t="s">
        <v>41</v>
      </c>
      <c r="K51" s="26"/>
      <c r="L51" s="20"/>
      <c r="M51" s="28"/>
      <c r="N51" s="14"/>
      <c r="O51" s="10"/>
      <c r="P51" s="16"/>
      <c r="Q51" s="16"/>
      <c r="R51" s="15"/>
      <c r="S51" s="14"/>
      <c r="T51" s="14"/>
      <c r="U51" s="1"/>
    </row>
    <row r="52" spans="1:21" ht="47.25" customHeight="1">
      <c r="A52" s="12"/>
      <c r="B52" s="10"/>
      <c r="C52" s="10" t="s">
        <v>164</v>
      </c>
      <c r="D52" s="24" t="s">
        <v>165</v>
      </c>
      <c r="E52" s="25" t="s">
        <v>166</v>
      </c>
      <c r="F52" s="10" t="s">
        <v>167</v>
      </c>
      <c r="G52" s="20"/>
      <c r="H52" s="24"/>
      <c r="I52" s="29" t="s">
        <v>159</v>
      </c>
      <c r="J52" s="10" t="s">
        <v>41</v>
      </c>
      <c r="K52" s="26"/>
      <c r="L52" s="20"/>
      <c r="M52" s="28"/>
      <c r="N52" s="14"/>
      <c r="O52" s="10"/>
      <c r="P52" s="16"/>
      <c r="Q52" s="16"/>
      <c r="R52" s="15"/>
      <c r="S52" s="14"/>
      <c r="T52" s="14"/>
      <c r="U52" s="1"/>
    </row>
    <row r="53" spans="1:21" ht="37.5" customHeight="1">
      <c r="A53" s="12"/>
      <c r="B53" s="10"/>
      <c r="C53" s="10" t="s">
        <v>168</v>
      </c>
      <c r="D53" s="24" t="s">
        <v>169</v>
      </c>
      <c r="E53" s="25" t="s">
        <v>170</v>
      </c>
      <c r="F53" s="10" t="s">
        <v>171</v>
      </c>
      <c r="G53" s="20"/>
      <c r="H53" s="24"/>
      <c r="I53" s="29" t="s">
        <v>159</v>
      </c>
      <c r="J53" s="10" t="s">
        <v>41</v>
      </c>
      <c r="K53" s="26"/>
      <c r="L53" s="20"/>
      <c r="M53" s="28"/>
      <c r="N53" s="14"/>
      <c r="O53" s="10"/>
      <c r="P53" s="16"/>
      <c r="Q53" s="16"/>
      <c r="R53" s="15"/>
      <c r="S53" s="14"/>
      <c r="T53" s="14"/>
      <c r="U53" s="1"/>
    </row>
    <row r="54" spans="1:21" ht="69.75" customHeight="1">
      <c r="A54" s="12">
        <v>12</v>
      </c>
      <c r="B54" s="10">
        <v>1</v>
      </c>
      <c r="C54" s="20" t="s">
        <v>172</v>
      </c>
      <c r="D54" s="24" t="s">
        <v>173</v>
      </c>
      <c r="E54" s="25" t="s">
        <v>174</v>
      </c>
      <c r="F54" s="29" t="s">
        <v>175</v>
      </c>
      <c r="G54" s="20"/>
      <c r="H54" s="24"/>
      <c r="I54" s="29" t="s">
        <v>159</v>
      </c>
      <c r="J54" s="10" t="s">
        <v>41</v>
      </c>
      <c r="K54" s="14">
        <v>29520</v>
      </c>
      <c r="L54" s="20">
        <v>33</v>
      </c>
      <c r="M54" s="28"/>
      <c r="N54" s="50">
        <f>SUM(K54*L54)</f>
        <v>974160</v>
      </c>
      <c r="O54" s="51"/>
      <c r="P54" s="16"/>
      <c r="Q54" s="16"/>
      <c r="R54" s="14">
        <f>SUM(N54*10%)</f>
        <v>97416</v>
      </c>
      <c r="S54" s="14">
        <f>SUM(N54*20%)</f>
        <v>194832</v>
      </c>
      <c r="T54" s="15">
        <f>SUM(S54+R54)</f>
        <v>292248</v>
      </c>
      <c r="U54" s="1"/>
    </row>
    <row r="55" spans="1:21" ht="92.25" customHeight="1">
      <c r="A55" s="12">
        <v>13</v>
      </c>
      <c r="B55" s="10">
        <v>2</v>
      </c>
      <c r="C55" s="20" t="s">
        <v>176</v>
      </c>
      <c r="D55" s="24" t="s">
        <v>177</v>
      </c>
      <c r="E55" s="25" t="s">
        <v>178</v>
      </c>
      <c r="F55" s="29" t="s">
        <v>179</v>
      </c>
      <c r="G55" s="20"/>
      <c r="H55" s="24"/>
      <c r="I55" s="29" t="s">
        <v>159</v>
      </c>
      <c r="J55" s="10" t="s">
        <v>41</v>
      </c>
      <c r="K55" s="14">
        <v>29520</v>
      </c>
      <c r="L55" s="20">
        <v>42</v>
      </c>
      <c r="M55" s="28"/>
      <c r="N55" s="50">
        <f>SUM(K55*L55)</f>
        <v>1239840</v>
      </c>
      <c r="O55" s="51"/>
      <c r="P55" s="16"/>
      <c r="Q55" s="16"/>
      <c r="R55" s="14">
        <f>SUM(N55*10%)</f>
        <v>123984</v>
      </c>
      <c r="S55" s="14">
        <f>SUM(N55*20%)</f>
        <v>247968</v>
      </c>
      <c r="T55" s="15">
        <f>SUM(S55+R55)</f>
        <v>371952</v>
      </c>
      <c r="U55" s="1"/>
    </row>
    <row r="56" spans="1:21" ht="56.25" customHeight="1">
      <c r="A56" s="12"/>
      <c r="B56" s="10"/>
      <c r="C56" s="20" t="s">
        <v>180</v>
      </c>
      <c r="D56" s="24" t="s">
        <v>181</v>
      </c>
      <c r="E56" s="25" t="s">
        <v>182</v>
      </c>
      <c r="F56" s="29" t="s">
        <v>183</v>
      </c>
      <c r="G56" s="20"/>
      <c r="H56" s="24"/>
      <c r="I56" s="29" t="s">
        <v>159</v>
      </c>
      <c r="J56" s="10" t="s">
        <v>41</v>
      </c>
      <c r="K56" s="26"/>
      <c r="L56" s="20"/>
      <c r="M56" s="28"/>
      <c r="N56" s="14"/>
      <c r="O56" s="10"/>
      <c r="P56" s="16"/>
      <c r="Q56" s="16"/>
      <c r="R56" s="15"/>
      <c r="S56" s="14"/>
      <c r="T56" s="14"/>
      <c r="U56" s="1"/>
    </row>
    <row r="57" spans="1:21" ht="15" customHeight="1">
      <c r="A57" s="12"/>
      <c r="B57" s="10"/>
      <c r="C57" s="10"/>
      <c r="D57" s="36"/>
      <c r="E57" s="40" t="s">
        <v>97</v>
      </c>
      <c r="F57" s="10"/>
      <c r="G57" s="20"/>
      <c r="H57" s="24"/>
      <c r="I57" s="27"/>
      <c r="J57" s="24"/>
      <c r="K57" s="26">
        <v>29520</v>
      </c>
      <c r="L57" s="52">
        <f>SUM(L18+L22+L25+L27+L31+L35+L39+L43+L46+L50+L54+L55+L15)</f>
        <v>783</v>
      </c>
      <c r="M57" s="53"/>
      <c r="N57" s="14">
        <f>SUM(N18+N22+N25+N27+N31+N35+N39+N43+N46+N50+N54+N55+N15)</f>
        <v>23114160</v>
      </c>
      <c r="O57" s="10"/>
      <c r="P57" s="16"/>
      <c r="Q57" s="16"/>
      <c r="R57" s="15">
        <f>SUM(R18+R22+R25+R27+R31+R35+R39+R43+R46+R50+R54+R55+R15)</f>
        <v>2311416</v>
      </c>
      <c r="S57" s="14">
        <f>SUM(S18+S22+S25+S27+S31+S35+S39+S43+S46+S50+S54+S55+S15)</f>
        <v>4622832</v>
      </c>
      <c r="T57" s="14">
        <f>SUM(T18+T22+T25+T27+T31+T35+T39+T43+T46+T50+T54+T55+T15)</f>
        <v>6934248</v>
      </c>
      <c r="U57" s="1"/>
    </row>
    <row r="58" spans="1:21" ht="32.25" customHeight="1" hidden="1">
      <c r="A58" s="30"/>
      <c r="B58" s="23"/>
      <c r="C58" s="23"/>
      <c r="D58" s="23"/>
      <c r="E58" s="21"/>
      <c r="F58" s="21"/>
      <c r="G58" s="23"/>
      <c r="H58" s="22"/>
      <c r="I58" s="23"/>
      <c r="J58" s="22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1"/>
    </row>
    <row r="59" spans="1:20" ht="12.75">
      <c r="A59" s="37"/>
      <c r="B59" s="3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9"/>
      <c r="N59" s="3"/>
      <c r="O59" s="3"/>
      <c r="P59" s="3"/>
      <c r="Q59" s="3"/>
      <c r="R59" s="3"/>
      <c r="S59" s="3"/>
      <c r="T59" s="3"/>
    </row>
    <row r="60" spans="1:20" ht="12.75">
      <c r="A60" s="3"/>
      <c r="B60" s="49" t="s">
        <v>189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2"/>
    </row>
    <row r="61" spans="1:20" ht="12.75">
      <c r="A61" s="4"/>
      <c r="B61" s="2"/>
      <c r="C61" s="5"/>
      <c r="D61" s="5"/>
      <c r="E61" s="5"/>
      <c r="F61" s="5"/>
      <c r="G61" s="5"/>
      <c r="H61" s="5"/>
      <c r="I61" s="5"/>
      <c r="J61" s="5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2.75">
      <c r="A62" s="4" t="s">
        <v>188</v>
      </c>
      <c r="B62" s="2"/>
      <c r="C62" s="5"/>
      <c r="D62" s="5"/>
      <c r="E62" s="5"/>
      <c r="F62" s="5"/>
      <c r="G62" s="5"/>
      <c r="H62" s="5"/>
      <c r="I62" s="5"/>
      <c r="J62" s="5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2.75">
      <c r="A63" s="4"/>
      <c r="B63" s="2"/>
      <c r="C63" s="5"/>
      <c r="D63" s="5"/>
      <c r="E63" s="5"/>
      <c r="F63" s="5"/>
      <c r="G63" s="5"/>
      <c r="H63" s="5"/>
      <c r="I63" s="5"/>
      <c r="J63" s="5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2.75">
      <c r="A64" s="4" t="s">
        <v>190</v>
      </c>
      <c r="B64" s="2"/>
      <c r="C64" s="5"/>
      <c r="D64" s="5"/>
      <c r="E64" s="5"/>
      <c r="F64" s="5"/>
      <c r="G64" s="5"/>
      <c r="H64" s="5"/>
      <c r="I64" s="5"/>
      <c r="J64" s="5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2.75">
      <c r="A65" s="4"/>
      <c r="B65" s="2"/>
      <c r="C65" s="5"/>
      <c r="D65" s="5"/>
      <c r="E65" s="5"/>
      <c r="F65" s="5"/>
      <c r="G65" s="5"/>
      <c r="H65" s="5"/>
      <c r="I65" s="5"/>
      <c r="J65" s="5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2.75">
      <c r="A66" s="4" t="s">
        <v>193</v>
      </c>
      <c r="B66" s="2"/>
      <c r="C66" s="5"/>
      <c r="D66" s="5"/>
      <c r="E66" s="5"/>
      <c r="F66" s="5"/>
      <c r="G66" s="5"/>
      <c r="H66" s="5"/>
      <c r="I66" s="5"/>
      <c r="J66" s="5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2.75">
      <c r="A67" s="4"/>
      <c r="B67" s="2"/>
      <c r="C67" s="5"/>
      <c r="D67" s="5"/>
      <c r="E67" s="5"/>
      <c r="F67" s="5"/>
      <c r="G67" s="5"/>
      <c r="H67" s="5"/>
      <c r="I67" s="5"/>
      <c r="J67" s="5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2.75">
      <c r="A68" s="4" t="s">
        <v>194</v>
      </c>
      <c r="B68" s="2"/>
      <c r="C68" s="5"/>
      <c r="D68" s="5"/>
      <c r="E68" s="5"/>
      <c r="F68" s="5"/>
      <c r="G68" s="5"/>
      <c r="H68" s="5"/>
      <c r="I68" s="5"/>
      <c r="J68" s="5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2.75">
      <c r="A69" s="4"/>
      <c r="B69" s="2"/>
      <c r="C69" s="5"/>
      <c r="D69" s="5"/>
      <c r="E69" s="5"/>
      <c r="F69" s="5"/>
      <c r="G69" s="5"/>
      <c r="H69" s="5"/>
      <c r="I69" s="5"/>
      <c r="J69" s="5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2.75">
      <c r="A70" s="4" t="s">
        <v>191</v>
      </c>
      <c r="B70" s="2"/>
      <c r="C70" s="5"/>
      <c r="D70" s="5"/>
      <c r="E70" s="5"/>
      <c r="F70" s="5"/>
      <c r="G70" s="5"/>
      <c r="H70" s="5"/>
      <c r="I70" s="5"/>
      <c r="J70" s="5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2.75">
      <c r="A71" s="4"/>
      <c r="B71" s="2"/>
      <c r="C71" s="5"/>
      <c r="D71" s="5"/>
      <c r="E71" s="5"/>
      <c r="F71" s="5"/>
      <c r="G71" s="5"/>
      <c r="H71" s="5"/>
      <c r="I71" s="5"/>
      <c r="J71" s="5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2.75">
      <c r="A72" s="4" t="s">
        <v>192</v>
      </c>
      <c r="B72" s="2"/>
      <c r="C72" s="5"/>
      <c r="D72" s="5"/>
      <c r="E72" s="5"/>
      <c r="F72" s="5"/>
      <c r="G72" s="5"/>
      <c r="H72" s="5"/>
      <c r="I72" s="5"/>
      <c r="J72" s="5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2.75">
      <c r="A73" s="4"/>
      <c r="B73" s="2"/>
      <c r="C73" s="5"/>
      <c r="D73" s="5"/>
      <c r="E73" s="5"/>
      <c r="F73" s="5"/>
      <c r="G73" s="5"/>
      <c r="H73" s="5"/>
      <c r="I73" s="5"/>
      <c r="J73" s="5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2.75">
      <c r="A74" s="4"/>
      <c r="B74" s="2"/>
      <c r="C74" s="5"/>
      <c r="D74" s="5"/>
      <c r="E74" s="5"/>
      <c r="F74" s="5"/>
      <c r="G74" s="5"/>
      <c r="H74" s="5"/>
      <c r="I74" s="5"/>
      <c r="J74" s="5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2.75">
      <c r="A75" s="4"/>
      <c r="B75" s="2"/>
      <c r="C75" s="5"/>
      <c r="D75" s="5"/>
      <c r="E75" s="5"/>
      <c r="F75" s="5"/>
      <c r="G75" s="5"/>
      <c r="H75" s="5"/>
      <c r="I75" s="5"/>
      <c r="J75" s="5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2.75">
      <c r="A76" s="4"/>
      <c r="B76" s="2"/>
      <c r="C76" s="5"/>
      <c r="D76" s="5"/>
      <c r="E76" s="5"/>
      <c r="F76" s="5"/>
      <c r="G76" s="5"/>
      <c r="H76" s="5"/>
      <c r="I76" s="5"/>
      <c r="J76" s="5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2.75">
      <c r="A77" s="4"/>
      <c r="B77" s="2"/>
      <c r="C77" s="5"/>
      <c r="D77" s="5"/>
      <c r="E77" s="5"/>
      <c r="F77" s="5"/>
      <c r="G77" s="5"/>
      <c r="H77" s="5"/>
      <c r="I77" s="5"/>
      <c r="J77" s="5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2.75">
      <c r="A78" s="4"/>
      <c r="B78" s="2"/>
      <c r="C78" s="5"/>
      <c r="D78" s="5"/>
      <c r="E78" s="5"/>
      <c r="F78" s="5"/>
      <c r="G78" s="5"/>
      <c r="H78" s="5"/>
      <c r="I78" s="5"/>
      <c r="J78" s="5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2.75">
      <c r="A79" s="4"/>
      <c r="B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2.75">
      <c r="A80" s="4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2.75">
      <c r="A81" s="4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2.75">
      <c r="A82" s="4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1:20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1:20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1:20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1:20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1:20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:20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1:20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1:20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1:20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1:20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1:20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1:20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1:20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1:20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1:20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1:20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1:20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1:20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1:20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1:20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1:20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1:20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1:20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1:20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1:20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1:20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1:20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1:20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1:20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1:20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1:20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1:20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1:20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1:20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1:20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1:20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1:20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1:20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1:20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1:20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1:20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1:20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1:20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1:20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1:20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1:20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1:20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1:20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1:20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1:20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1:20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1:20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1:20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1:20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1:20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1:20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1:20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1:20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1:20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1:20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1:20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1:20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1:20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1:20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1:20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1:20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1:20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1:20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1:20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1:20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1:20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1:20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1:20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1:20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1:20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1:20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1:20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1:20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1:20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1:20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1:20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1:20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1:20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1:20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1:20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1:20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1:20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1:20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1:20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1:20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1:20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1:20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1:20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1:20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1:20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1:20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1:20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1:20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1:20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1:20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1:20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1:20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1:20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1:20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1:20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1:20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1:20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1:20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1:20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1:20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1:20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1:20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1:20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1:20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1:20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1:20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1:20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1:20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1:20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1:20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1:20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1:20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1:20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1:20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1:20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1:20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1:20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1:20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1:20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1:20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1:20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1:20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1:20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1:20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1:20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1:20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1:20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1:20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1:20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1:20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1:20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1:20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1:20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1:20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1:20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1:20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1:20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1:20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1:20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1:20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1:20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1:20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1:20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1:20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1:20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1:20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1:20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1:20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1:20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1:20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1:20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1:20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1:20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1:20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1:20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1:20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1:20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1:20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1:20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1:20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1:20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1:20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1:20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1:20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1:20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1:20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1:20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1:20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1:20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1:20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1:20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1:20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1:20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1:20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1:20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1:20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1:20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1:20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1:20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1:20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1:20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1:20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1:20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1:20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1:20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1:20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1:20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1:20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1:20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1:20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1:20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1:20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1:20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1:20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1:20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1:20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1:20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1:20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1:20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1:20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1:20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1:20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1:20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1:20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1:20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1:20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1:20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1:20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1:20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1:20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1:20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1:20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1:20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1:20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1:20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1:20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1:20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1:20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1:20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1:20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1:20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1:20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1:20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1:20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1:20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1:20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1:20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1:20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1:20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1:20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1:20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1:20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1:20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1:20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1:20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1:20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1:20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1:20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1:20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1:20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1:20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1:20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1:20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1:20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1:20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1:20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1:20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1:20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1:3" ht="12.75">
      <c r="A588" s="2"/>
      <c r="C588" s="2"/>
    </row>
    <row r="589" ht="12.75">
      <c r="C589" s="2"/>
    </row>
  </sheetData>
  <sheetProtection/>
  <mergeCells count="76">
    <mergeCell ref="K11:O11"/>
    <mergeCell ref="P11:T11"/>
    <mergeCell ref="B12:B14"/>
    <mergeCell ref="C12:C14"/>
    <mergeCell ref="K1:T1"/>
    <mergeCell ref="K2:T2"/>
    <mergeCell ref="K3:T3"/>
    <mergeCell ref="K4:T4"/>
    <mergeCell ref="D12:E13"/>
    <mergeCell ref="F12:F14"/>
    <mergeCell ref="G12:H13"/>
    <mergeCell ref="I12:I14"/>
    <mergeCell ref="F6:J6"/>
    <mergeCell ref="A7:T8"/>
    <mergeCell ref="A9:S10"/>
    <mergeCell ref="A11:A14"/>
    <mergeCell ref="B11:I11"/>
    <mergeCell ref="J11:J14"/>
    <mergeCell ref="R12:R14"/>
    <mergeCell ref="S12:S14"/>
    <mergeCell ref="T12:T14"/>
    <mergeCell ref="L15:M15"/>
    <mergeCell ref="N15:O15"/>
    <mergeCell ref="K12:K14"/>
    <mergeCell ref="L12:M14"/>
    <mergeCell ref="N12:O14"/>
    <mergeCell ref="P12:Q14"/>
    <mergeCell ref="P18:Q18"/>
    <mergeCell ref="L19:M19"/>
    <mergeCell ref="L20:M20"/>
    <mergeCell ref="L21:M21"/>
    <mergeCell ref="L16:M16"/>
    <mergeCell ref="L17:M17"/>
    <mergeCell ref="L18:M18"/>
    <mergeCell ref="N18:O18"/>
    <mergeCell ref="L25:M25"/>
    <mergeCell ref="N25:O25"/>
    <mergeCell ref="L26:M26"/>
    <mergeCell ref="L27:M27"/>
    <mergeCell ref="N27:O27"/>
    <mergeCell ref="L22:M22"/>
    <mergeCell ref="N22:O22"/>
    <mergeCell ref="L23:M23"/>
    <mergeCell ref="L24:M24"/>
    <mergeCell ref="N31:O31"/>
    <mergeCell ref="L32:M32"/>
    <mergeCell ref="L33:M33"/>
    <mergeCell ref="L28:M28"/>
    <mergeCell ref="L29:M29"/>
    <mergeCell ref="L30:M30"/>
    <mergeCell ref="L31:M31"/>
    <mergeCell ref="L37:M37"/>
    <mergeCell ref="L38:M38"/>
    <mergeCell ref="L39:M39"/>
    <mergeCell ref="N39:O39"/>
    <mergeCell ref="L34:M34"/>
    <mergeCell ref="L35:M35"/>
    <mergeCell ref="N35:O35"/>
    <mergeCell ref="L36:M36"/>
    <mergeCell ref="N43:O43"/>
    <mergeCell ref="L44:M44"/>
    <mergeCell ref="L45:M45"/>
    <mergeCell ref="L46:M46"/>
    <mergeCell ref="N46:O46"/>
    <mergeCell ref="L40:M40"/>
    <mergeCell ref="L41:M41"/>
    <mergeCell ref="L42:M42"/>
    <mergeCell ref="L43:M43"/>
    <mergeCell ref="B60:S60"/>
    <mergeCell ref="N54:O54"/>
    <mergeCell ref="N55:O55"/>
    <mergeCell ref="L57:M57"/>
    <mergeCell ref="L47:M47"/>
    <mergeCell ref="L48:M48"/>
    <mergeCell ref="L50:M50"/>
    <mergeCell ref="N50:O50"/>
  </mergeCells>
  <printOptions/>
  <pageMargins left="0.41" right="0.26" top="0.31" bottom="0.35" header="0.16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02"/>
  <sheetViews>
    <sheetView tabSelected="1" view="pageBreakPreview" zoomScaleSheetLayoutView="100" zoomScalePageLayoutView="0" workbookViewId="0" topLeftCell="A44">
      <selection activeCell="B68" sqref="B68:S68"/>
    </sheetView>
  </sheetViews>
  <sheetFormatPr defaultColWidth="9.140625" defaultRowHeight="12.75"/>
  <cols>
    <col min="1" max="1" width="4.57421875" style="0" customWidth="1"/>
    <col min="2" max="2" width="4.421875" style="0" customWidth="1"/>
    <col min="3" max="3" width="13.140625" style="0" customWidth="1"/>
    <col min="4" max="4" width="8.421875" style="0" customWidth="1"/>
    <col min="5" max="5" width="10.8515625" style="0" customWidth="1"/>
    <col min="6" max="6" width="10.00390625" style="0" customWidth="1"/>
    <col min="7" max="7" width="9.00390625" style="0" customWidth="1"/>
    <col min="8" max="8" width="11.00390625" style="0" customWidth="1"/>
    <col min="9" max="9" width="10.57421875" style="0" customWidth="1"/>
    <col min="10" max="10" width="13.140625" style="0" customWidth="1"/>
    <col min="11" max="11" width="7.57421875" style="0" customWidth="1"/>
    <col min="12" max="12" width="6.7109375" style="0" customWidth="1"/>
    <col min="13" max="13" width="1.1484375" style="0" customWidth="1"/>
    <col min="14" max="14" width="9.28125" style="0" customWidth="1"/>
    <col min="15" max="16" width="9.140625" style="0" hidden="1" customWidth="1"/>
    <col min="17" max="17" width="12.28125" style="0" hidden="1" customWidth="1"/>
    <col min="19" max="19" width="8.8515625" style="0" customWidth="1"/>
    <col min="20" max="20" width="9.28125" style="0" customWidth="1"/>
    <col min="21" max="21" width="9.140625" style="0" hidden="1" customWidth="1"/>
  </cols>
  <sheetData>
    <row r="1" spans="11:18" ht="12.75">
      <c r="K1" s="80" t="s">
        <v>216</v>
      </c>
      <c r="L1" s="80"/>
      <c r="M1" s="80"/>
      <c r="N1" s="80"/>
      <c r="O1" s="80"/>
      <c r="P1" s="80"/>
      <c r="Q1" s="80"/>
      <c r="R1" s="80"/>
    </row>
    <row r="2" spans="11:18" ht="12.75">
      <c r="K2" s="80" t="s">
        <v>217</v>
      </c>
      <c r="L2" s="80"/>
      <c r="M2" s="80"/>
      <c r="N2" s="80"/>
      <c r="O2" s="80"/>
      <c r="P2" s="80"/>
      <c r="Q2" s="80"/>
      <c r="R2" s="80"/>
    </row>
    <row r="3" spans="11:18" ht="12.75">
      <c r="K3" s="80" t="s">
        <v>218</v>
      </c>
      <c r="L3" s="80"/>
      <c r="M3" s="80"/>
      <c r="N3" s="80"/>
      <c r="O3" s="80"/>
      <c r="P3" s="80"/>
      <c r="Q3" s="80"/>
      <c r="R3" s="80"/>
    </row>
    <row r="4" spans="11:18" ht="12.75">
      <c r="K4" s="81" t="s">
        <v>219</v>
      </c>
      <c r="L4" s="81"/>
      <c r="M4" s="81"/>
      <c r="N4" s="81"/>
      <c r="O4" s="81"/>
      <c r="P4" s="81"/>
      <c r="Q4" s="81"/>
      <c r="R4" s="81"/>
    </row>
    <row r="6" spans="11:20" ht="12.75" customHeight="1">
      <c r="K6" s="71" t="s">
        <v>216</v>
      </c>
      <c r="L6" s="71"/>
      <c r="M6" s="71"/>
      <c r="N6" s="71"/>
      <c r="O6" s="71"/>
      <c r="P6" s="71"/>
      <c r="Q6" s="71"/>
      <c r="R6" s="71"/>
      <c r="S6" s="71"/>
      <c r="T6" s="71"/>
    </row>
    <row r="7" spans="11:20" ht="12.75" customHeight="1">
      <c r="K7" s="71" t="s">
        <v>17</v>
      </c>
      <c r="L7" s="71"/>
      <c r="M7" s="71"/>
      <c r="N7" s="71"/>
      <c r="O7" s="71"/>
      <c r="P7" s="71"/>
      <c r="Q7" s="71"/>
      <c r="R7" s="71"/>
      <c r="S7" s="71"/>
      <c r="T7" s="71"/>
    </row>
    <row r="8" spans="11:20" ht="12.75" customHeight="1">
      <c r="K8" s="71" t="s">
        <v>18</v>
      </c>
      <c r="L8" s="71"/>
      <c r="M8" s="71"/>
      <c r="N8" s="71"/>
      <c r="O8" s="71"/>
      <c r="P8" s="71"/>
      <c r="Q8" s="71"/>
      <c r="R8" s="71"/>
      <c r="S8" s="71"/>
      <c r="T8" s="71"/>
    </row>
    <row r="9" spans="11:20" ht="12.75">
      <c r="K9" s="72" t="s">
        <v>19</v>
      </c>
      <c r="L9" s="72"/>
      <c r="M9" s="72"/>
      <c r="N9" s="72"/>
      <c r="O9" s="72"/>
      <c r="P9" s="72"/>
      <c r="Q9" s="72"/>
      <c r="R9" s="72"/>
      <c r="S9" s="72"/>
      <c r="T9" s="72"/>
    </row>
    <row r="11" spans="1:20" ht="15">
      <c r="A11" s="6"/>
      <c r="B11" s="6"/>
      <c r="C11" s="6"/>
      <c r="D11" s="6"/>
      <c r="E11" s="6"/>
      <c r="F11" s="62" t="s">
        <v>0</v>
      </c>
      <c r="G11" s="63"/>
      <c r="H11" s="63"/>
      <c r="I11" s="63"/>
      <c r="J11" s="64"/>
      <c r="K11" s="6"/>
      <c r="L11" s="6"/>
      <c r="M11" s="6"/>
      <c r="N11" s="6"/>
      <c r="O11" s="6"/>
      <c r="P11" s="6"/>
      <c r="Q11" s="6"/>
      <c r="R11" s="6"/>
      <c r="S11" s="6"/>
      <c r="T11" s="7"/>
    </row>
    <row r="12" spans="1:20" ht="14.25" customHeight="1">
      <c r="A12" s="62" t="s">
        <v>48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</row>
    <row r="13" spans="1:20" ht="14.25" customHeigh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</row>
    <row r="14" spans="1:21" ht="18.75" customHeight="1">
      <c r="A14" s="65" t="s">
        <v>26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34"/>
      <c r="U14" s="9"/>
    </row>
    <row r="15" spans="1:21" ht="14.25" customHeight="1" hidden="1">
      <c r="A15" s="67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2"/>
      <c r="U15" s="8"/>
    </row>
    <row r="16" spans="1:22" ht="23.25" customHeight="1">
      <c r="A16" s="51" t="s">
        <v>1</v>
      </c>
      <c r="B16" s="51" t="s">
        <v>11</v>
      </c>
      <c r="C16" s="51"/>
      <c r="D16" s="51"/>
      <c r="E16" s="51"/>
      <c r="F16" s="51"/>
      <c r="G16" s="51"/>
      <c r="H16" s="51"/>
      <c r="I16" s="51"/>
      <c r="J16" s="51" t="s">
        <v>2</v>
      </c>
      <c r="K16" s="51" t="s">
        <v>3</v>
      </c>
      <c r="L16" s="51"/>
      <c r="M16" s="51"/>
      <c r="N16" s="51"/>
      <c r="O16" s="52"/>
      <c r="P16" s="69" t="s">
        <v>12</v>
      </c>
      <c r="Q16" s="70"/>
      <c r="R16" s="70"/>
      <c r="S16" s="70"/>
      <c r="T16" s="70"/>
      <c r="U16" s="79"/>
      <c r="V16" s="2"/>
    </row>
    <row r="17" spans="1:22" ht="22.5" customHeight="1">
      <c r="A17" s="51"/>
      <c r="B17" s="51" t="s">
        <v>42</v>
      </c>
      <c r="C17" s="51" t="s">
        <v>44</v>
      </c>
      <c r="D17" s="51" t="s">
        <v>4</v>
      </c>
      <c r="E17" s="51"/>
      <c r="F17" s="51" t="s">
        <v>5</v>
      </c>
      <c r="G17" s="51" t="s">
        <v>6</v>
      </c>
      <c r="H17" s="51"/>
      <c r="I17" s="51" t="s">
        <v>20</v>
      </c>
      <c r="J17" s="51"/>
      <c r="K17" s="51" t="s">
        <v>21</v>
      </c>
      <c r="L17" s="51" t="s">
        <v>27</v>
      </c>
      <c r="M17" s="51"/>
      <c r="N17" s="51" t="s">
        <v>22</v>
      </c>
      <c r="O17" s="51"/>
      <c r="P17" s="55" t="s">
        <v>7</v>
      </c>
      <c r="Q17" s="55"/>
      <c r="R17" s="55" t="s">
        <v>23</v>
      </c>
      <c r="S17" s="57" t="s">
        <v>24</v>
      </c>
      <c r="T17" s="73" t="s">
        <v>25</v>
      </c>
      <c r="U17" s="74"/>
      <c r="V17" s="2"/>
    </row>
    <row r="18" spans="1:22" ht="33.75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61"/>
      <c r="L18" s="51"/>
      <c r="M18" s="51"/>
      <c r="N18" s="51"/>
      <c r="O18" s="51"/>
      <c r="P18" s="51"/>
      <c r="Q18" s="51"/>
      <c r="R18" s="56"/>
      <c r="S18" s="52"/>
      <c r="T18" s="59"/>
      <c r="U18" s="75"/>
      <c r="V18" s="2"/>
    </row>
    <row r="19" spans="1:22" ht="35.25" customHeight="1">
      <c r="A19" s="51"/>
      <c r="B19" s="51"/>
      <c r="C19" s="51"/>
      <c r="D19" s="10" t="s">
        <v>8</v>
      </c>
      <c r="E19" s="10" t="s">
        <v>9</v>
      </c>
      <c r="F19" s="51"/>
      <c r="G19" s="10" t="s">
        <v>8</v>
      </c>
      <c r="H19" s="10" t="s">
        <v>10</v>
      </c>
      <c r="I19" s="51"/>
      <c r="J19" s="51"/>
      <c r="K19" s="61"/>
      <c r="L19" s="51"/>
      <c r="M19" s="51"/>
      <c r="N19" s="51"/>
      <c r="O19" s="51"/>
      <c r="P19" s="51"/>
      <c r="Q19" s="51"/>
      <c r="R19" s="56"/>
      <c r="S19" s="52"/>
      <c r="T19" s="60"/>
      <c r="U19" s="76"/>
      <c r="V19" s="2"/>
    </row>
    <row r="20" spans="1:22" ht="84" customHeight="1">
      <c r="A20" s="12">
        <v>1</v>
      </c>
      <c r="B20" s="10">
        <v>4</v>
      </c>
      <c r="C20" s="10" t="s">
        <v>220</v>
      </c>
      <c r="D20" s="10" t="s">
        <v>116</v>
      </c>
      <c r="E20" s="13" t="s">
        <v>117</v>
      </c>
      <c r="F20" s="13">
        <v>26020</v>
      </c>
      <c r="G20" s="13" t="s">
        <v>118</v>
      </c>
      <c r="H20" s="13" t="s">
        <v>119</v>
      </c>
      <c r="I20" s="13">
        <v>39294</v>
      </c>
      <c r="J20" s="10" t="s">
        <v>38</v>
      </c>
      <c r="K20" s="14">
        <v>29520</v>
      </c>
      <c r="L20" s="51">
        <v>72</v>
      </c>
      <c r="M20" s="51"/>
      <c r="N20" s="50">
        <f>SUM(K20*L20)</f>
        <v>2125440</v>
      </c>
      <c r="O20" s="51"/>
      <c r="P20" s="51"/>
      <c r="Q20" s="51"/>
      <c r="R20" s="14">
        <f>SUM(N20*10%)</f>
        <v>212544</v>
      </c>
      <c r="S20" s="14">
        <f>SUM(N20*20%)</f>
        <v>425088</v>
      </c>
      <c r="T20" s="32">
        <f>SUM(S20+R20)</f>
        <v>637632</v>
      </c>
      <c r="U20" s="33"/>
      <c r="V20" s="2"/>
    </row>
    <row r="21" spans="1:21" ht="35.25" customHeight="1">
      <c r="A21" s="12"/>
      <c r="B21" s="10"/>
      <c r="C21" s="10" t="s">
        <v>221</v>
      </c>
      <c r="D21" s="10" t="s">
        <v>105</v>
      </c>
      <c r="E21" s="13" t="s">
        <v>106</v>
      </c>
      <c r="F21" s="13">
        <v>25651</v>
      </c>
      <c r="G21" s="11"/>
      <c r="H21" s="13"/>
      <c r="I21" s="13" t="s">
        <v>96</v>
      </c>
      <c r="J21" s="10" t="s">
        <v>38</v>
      </c>
      <c r="K21" s="10"/>
      <c r="L21" s="51"/>
      <c r="M21" s="51"/>
      <c r="N21" s="10"/>
      <c r="O21" s="10"/>
      <c r="P21" s="10"/>
      <c r="Q21" s="10"/>
      <c r="R21" s="11"/>
      <c r="S21" s="10"/>
      <c r="T21" s="10"/>
      <c r="U21" s="10"/>
    </row>
    <row r="22" spans="1:21" ht="47.25" customHeight="1">
      <c r="A22" s="12"/>
      <c r="B22" s="10"/>
      <c r="C22" s="10" t="s">
        <v>222</v>
      </c>
      <c r="D22" s="10" t="s">
        <v>99</v>
      </c>
      <c r="E22" s="13" t="s">
        <v>100</v>
      </c>
      <c r="F22" s="13">
        <v>34514</v>
      </c>
      <c r="G22" s="11"/>
      <c r="H22" s="13"/>
      <c r="I22" s="13">
        <v>39294</v>
      </c>
      <c r="J22" s="10" t="s">
        <v>38</v>
      </c>
      <c r="K22" s="10"/>
      <c r="L22" s="51"/>
      <c r="M22" s="51"/>
      <c r="N22" s="10"/>
      <c r="O22" s="10"/>
      <c r="P22" s="10"/>
      <c r="Q22" s="10"/>
      <c r="R22" s="11"/>
      <c r="S22" s="10"/>
      <c r="T22" s="10"/>
      <c r="U22" s="10"/>
    </row>
    <row r="23" spans="1:21" ht="46.5" customHeight="1">
      <c r="A23" s="12"/>
      <c r="B23" s="10"/>
      <c r="C23" s="10" t="s">
        <v>223</v>
      </c>
      <c r="D23" s="10" t="s">
        <v>102</v>
      </c>
      <c r="E23" s="13" t="s">
        <v>103</v>
      </c>
      <c r="F23" s="13">
        <v>36946</v>
      </c>
      <c r="G23" s="17"/>
      <c r="H23" s="13"/>
      <c r="I23" s="13">
        <v>39294</v>
      </c>
      <c r="J23" s="10" t="s">
        <v>38</v>
      </c>
      <c r="K23" s="14"/>
      <c r="L23" s="51"/>
      <c r="M23" s="51"/>
      <c r="N23" s="14"/>
      <c r="O23" s="10"/>
      <c r="P23" s="10"/>
      <c r="Q23" s="10"/>
      <c r="R23" s="18"/>
      <c r="S23" s="14"/>
      <c r="T23" s="14"/>
      <c r="U23" s="10"/>
    </row>
    <row r="24" spans="1:21" ht="70.5" customHeight="1">
      <c r="A24" s="12">
        <v>2</v>
      </c>
      <c r="B24" s="10">
        <v>3</v>
      </c>
      <c r="C24" s="10" t="s">
        <v>224</v>
      </c>
      <c r="D24" s="10" t="s">
        <v>110</v>
      </c>
      <c r="E24" s="13" t="s">
        <v>111</v>
      </c>
      <c r="F24" s="13" t="s">
        <v>112</v>
      </c>
      <c r="G24" s="13" t="s">
        <v>120</v>
      </c>
      <c r="H24" s="13" t="s">
        <v>121</v>
      </c>
      <c r="I24" s="10" t="s">
        <v>95</v>
      </c>
      <c r="J24" s="10" t="s">
        <v>39</v>
      </c>
      <c r="K24" s="14">
        <v>29520</v>
      </c>
      <c r="L24" s="51">
        <v>54</v>
      </c>
      <c r="M24" s="51"/>
      <c r="N24" s="50">
        <f>SUM(K24*L24)</f>
        <v>1594080</v>
      </c>
      <c r="O24" s="51"/>
      <c r="P24" s="10"/>
      <c r="Q24" s="10"/>
      <c r="R24" s="14">
        <f>SUM(N24*10%)</f>
        <v>159408</v>
      </c>
      <c r="S24" s="14">
        <f>SUM(N24*20%)</f>
        <v>318816</v>
      </c>
      <c r="T24" s="15">
        <f>SUM(S24+R24)</f>
        <v>478224</v>
      </c>
      <c r="U24" s="10"/>
    </row>
    <row r="25" spans="1:21" ht="48" customHeight="1">
      <c r="A25" s="12"/>
      <c r="B25" s="10"/>
      <c r="C25" s="10" t="s">
        <v>225</v>
      </c>
      <c r="D25" s="10" t="s">
        <v>108</v>
      </c>
      <c r="E25" s="13" t="s">
        <v>109</v>
      </c>
      <c r="F25" s="13">
        <v>29599</v>
      </c>
      <c r="G25" s="17"/>
      <c r="H25" s="13"/>
      <c r="I25" s="10" t="s">
        <v>95</v>
      </c>
      <c r="J25" s="10" t="s">
        <v>39</v>
      </c>
      <c r="K25" s="14"/>
      <c r="L25" s="51"/>
      <c r="M25" s="51"/>
      <c r="N25" s="14"/>
      <c r="O25" s="10"/>
      <c r="P25" s="10"/>
      <c r="Q25" s="10"/>
      <c r="R25" s="18"/>
      <c r="S25" s="14"/>
      <c r="T25" s="14"/>
      <c r="U25" s="10"/>
    </row>
    <row r="26" spans="1:21" ht="47.25" customHeight="1">
      <c r="A26" s="12"/>
      <c r="B26" s="10"/>
      <c r="C26" s="10" t="s">
        <v>226</v>
      </c>
      <c r="D26" s="10" t="s">
        <v>114</v>
      </c>
      <c r="E26" s="13" t="s">
        <v>115</v>
      </c>
      <c r="F26" s="13">
        <v>34633</v>
      </c>
      <c r="G26" s="17"/>
      <c r="H26" s="13"/>
      <c r="I26" s="10" t="s">
        <v>95</v>
      </c>
      <c r="J26" s="10" t="s">
        <v>39</v>
      </c>
      <c r="K26" s="14"/>
      <c r="L26" s="51"/>
      <c r="M26" s="51"/>
      <c r="N26" s="14"/>
      <c r="O26" s="10"/>
      <c r="P26" s="10"/>
      <c r="Q26" s="10"/>
      <c r="R26" s="18"/>
      <c r="S26" s="14"/>
      <c r="T26" s="14"/>
      <c r="U26" s="10"/>
    </row>
    <row r="27" spans="1:21" ht="116.25" customHeight="1">
      <c r="A27" s="12">
        <v>3</v>
      </c>
      <c r="B27" s="10">
        <v>2</v>
      </c>
      <c r="C27" s="10" t="s">
        <v>227</v>
      </c>
      <c r="D27" s="24" t="s">
        <v>53</v>
      </c>
      <c r="E27" s="25" t="s">
        <v>54</v>
      </c>
      <c r="F27" s="25">
        <v>27497</v>
      </c>
      <c r="G27" s="24" t="s">
        <v>55</v>
      </c>
      <c r="H27" s="24" t="s">
        <v>56</v>
      </c>
      <c r="I27" s="13">
        <v>39405</v>
      </c>
      <c r="J27" s="10" t="s">
        <v>39</v>
      </c>
      <c r="K27" s="14">
        <v>29520</v>
      </c>
      <c r="L27" s="51">
        <v>42</v>
      </c>
      <c r="M27" s="51"/>
      <c r="N27" s="50">
        <f>SUM(K27*L27)</f>
        <v>1239840</v>
      </c>
      <c r="O27" s="51"/>
      <c r="P27" s="10"/>
      <c r="Q27" s="10"/>
      <c r="R27" s="14">
        <f>SUM(N27*10%)</f>
        <v>123984</v>
      </c>
      <c r="S27" s="14">
        <f>SUM(N27*20%)</f>
        <v>247968</v>
      </c>
      <c r="T27" s="15">
        <f>SUM(S27+R27)</f>
        <v>371952</v>
      </c>
      <c r="U27" s="10"/>
    </row>
    <row r="28" spans="1:21" ht="35.25" customHeight="1">
      <c r="A28" s="12"/>
      <c r="B28" s="10"/>
      <c r="C28" s="24" t="s">
        <v>228</v>
      </c>
      <c r="D28" s="24" t="s">
        <v>58</v>
      </c>
      <c r="E28" s="25" t="s">
        <v>150</v>
      </c>
      <c r="F28" s="25">
        <v>35619</v>
      </c>
      <c r="G28" s="24"/>
      <c r="H28" s="24"/>
      <c r="I28" s="13">
        <v>39405</v>
      </c>
      <c r="J28" s="10" t="s">
        <v>45</v>
      </c>
      <c r="K28" s="14"/>
      <c r="L28" s="51"/>
      <c r="M28" s="51"/>
      <c r="N28" s="14"/>
      <c r="O28" s="10"/>
      <c r="P28" s="10"/>
      <c r="Q28" s="10"/>
      <c r="R28" s="14"/>
      <c r="S28" s="14"/>
      <c r="T28" s="14"/>
      <c r="U28" s="10"/>
    </row>
    <row r="29" spans="1:21" ht="64.5" customHeight="1">
      <c r="A29" s="12">
        <v>4</v>
      </c>
      <c r="B29" s="10">
        <v>4</v>
      </c>
      <c r="C29" s="10" t="s">
        <v>229</v>
      </c>
      <c r="D29" s="24" t="s">
        <v>59</v>
      </c>
      <c r="E29" s="25" t="s">
        <v>60</v>
      </c>
      <c r="F29" s="25">
        <v>27022</v>
      </c>
      <c r="G29" s="24" t="s">
        <v>61</v>
      </c>
      <c r="H29" s="24" t="s">
        <v>152</v>
      </c>
      <c r="I29" s="13">
        <v>39405</v>
      </c>
      <c r="J29" s="10" t="s">
        <v>45</v>
      </c>
      <c r="K29" s="14">
        <v>29520</v>
      </c>
      <c r="L29" s="51">
        <v>72</v>
      </c>
      <c r="M29" s="51"/>
      <c r="N29" s="50">
        <f>SUM(K29*L29)</f>
        <v>2125440</v>
      </c>
      <c r="O29" s="51"/>
      <c r="P29" s="10"/>
      <c r="Q29" s="10"/>
      <c r="R29" s="14">
        <f>SUM(N29*10%)</f>
        <v>212544</v>
      </c>
      <c r="S29" s="14">
        <f>SUM(N29*20%)</f>
        <v>425088</v>
      </c>
      <c r="T29" s="15">
        <f>SUM(S29+R29)</f>
        <v>637632</v>
      </c>
      <c r="U29" s="10"/>
    </row>
    <row r="30" spans="1:21" ht="46.5" customHeight="1">
      <c r="A30" s="12"/>
      <c r="B30" s="10"/>
      <c r="C30" s="24" t="s">
        <v>230</v>
      </c>
      <c r="D30" s="24" t="s">
        <v>63</v>
      </c>
      <c r="E30" s="25" t="s">
        <v>64</v>
      </c>
      <c r="F30" s="25">
        <v>26326</v>
      </c>
      <c r="G30" s="24"/>
      <c r="H30" s="24"/>
      <c r="I30" s="13">
        <v>39405</v>
      </c>
      <c r="J30" s="10" t="s">
        <v>45</v>
      </c>
      <c r="K30" s="14"/>
      <c r="L30" s="51"/>
      <c r="M30" s="51"/>
      <c r="N30" s="14"/>
      <c r="O30" s="10"/>
      <c r="P30" s="10"/>
      <c r="Q30" s="10"/>
      <c r="R30" s="14"/>
      <c r="S30" s="14"/>
      <c r="T30" s="14"/>
      <c r="U30" s="10"/>
    </row>
    <row r="31" spans="1:21" ht="53.25" customHeight="1">
      <c r="A31" s="12"/>
      <c r="B31" s="10"/>
      <c r="C31" s="24" t="s">
        <v>231</v>
      </c>
      <c r="D31" s="24" t="s">
        <v>13</v>
      </c>
      <c r="E31" s="25" t="s">
        <v>258</v>
      </c>
      <c r="F31" s="24" t="s">
        <v>14</v>
      </c>
      <c r="G31" s="24"/>
      <c r="H31" s="24"/>
      <c r="I31" s="13">
        <v>39405</v>
      </c>
      <c r="J31" s="10" t="s">
        <v>40</v>
      </c>
      <c r="K31" s="14"/>
      <c r="L31" s="51"/>
      <c r="M31" s="51"/>
      <c r="N31" s="14"/>
      <c r="O31" s="10"/>
      <c r="P31" s="10"/>
      <c r="Q31" s="10"/>
      <c r="R31" s="14"/>
      <c r="S31" s="14"/>
      <c r="T31" s="14"/>
      <c r="U31" s="10"/>
    </row>
    <row r="32" spans="1:21" ht="48" customHeight="1">
      <c r="A32" s="12"/>
      <c r="B32" s="10"/>
      <c r="C32" s="24" t="s">
        <v>232</v>
      </c>
      <c r="D32" s="24" t="s">
        <v>68</v>
      </c>
      <c r="E32" s="25" t="s">
        <v>259</v>
      </c>
      <c r="F32" s="24" t="s">
        <v>15</v>
      </c>
      <c r="G32" s="24"/>
      <c r="H32" s="24"/>
      <c r="I32" s="13">
        <v>39405</v>
      </c>
      <c r="J32" s="10" t="s">
        <v>40</v>
      </c>
      <c r="K32" s="14"/>
      <c r="L32" s="51"/>
      <c r="M32" s="51"/>
      <c r="N32" s="14"/>
      <c r="O32" s="10"/>
      <c r="P32" s="10"/>
      <c r="Q32" s="10"/>
      <c r="R32" s="14"/>
      <c r="S32" s="14"/>
      <c r="T32" s="14"/>
      <c r="U32" s="10"/>
    </row>
    <row r="33" spans="1:21" ht="62.25" customHeight="1">
      <c r="A33" s="12">
        <v>5</v>
      </c>
      <c r="B33" s="10">
        <v>4</v>
      </c>
      <c r="C33" s="10" t="s">
        <v>233</v>
      </c>
      <c r="D33" s="24" t="s">
        <v>70</v>
      </c>
      <c r="E33" s="25" t="s">
        <v>71</v>
      </c>
      <c r="F33" s="25">
        <v>28479</v>
      </c>
      <c r="G33" s="24" t="s">
        <v>72</v>
      </c>
      <c r="H33" s="24" t="s">
        <v>73</v>
      </c>
      <c r="I33" s="13">
        <v>39434</v>
      </c>
      <c r="J33" s="10" t="s">
        <v>40</v>
      </c>
      <c r="K33" s="14">
        <v>29520</v>
      </c>
      <c r="L33" s="51">
        <v>72</v>
      </c>
      <c r="M33" s="51"/>
      <c r="N33" s="50">
        <f>SUM(K33*L33)</f>
        <v>2125440</v>
      </c>
      <c r="O33" s="51"/>
      <c r="P33" s="10"/>
      <c r="Q33" s="10"/>
      <c r="R33" s="14">
        <f>SUM(N33*10%)</f>
        <v>212544</v>
      </c>
      <c r="S33" s="14">
        <f>SUM(N33*20%)</f>
        <v>425088</v>
      </c>
      <c r="T33" s="15">
        <f>SUM(S33+R33)</f>
        <v>637632</v>
      </c>
      <c r="U33" s="10"/>
    </row>
    <row r="34" spans="1:22" ht="49.5" customHeight="1">
      <c r="A34" s="12"/>
      <c r="B34" s="10"/>
      <c r="C34" s="24" t="s">
        <v>234</v>
      </c>
      <c r="D34" s="24" t="s">
        <v>75</v>
      </c>
      <c r="E34" s="25" t="s">
        <v>76</v>
      </c>
      <c r="F34" s="25">
        <v>27363</v>
      </c>
      <c r="G34" s="24"/>
      <c r="H34" s="10"/>
      <c r="I34" s="13">
        <v>39434</v>
      </c>
      <c r="J34" s="10" t="s">
        <v>40</v>
      </c>
      <c r="K34" s="10"/>
      <c r="L34" s="51"/>
      <c r="M34" s="51"/>
      <c r="N34" s="10"/>
      <c r="O34" s="10"/>
      <c r="P34" s="10"/>
      <c r="Q34" s="10"/>
      <c r="R34" s="10"/>
      <c r="S34" s="10"/>
      <c r="T34" s="50"/>
      <c r="U34" s="51"/>
      <c r="V34" s="1"/>
    </row>
    <row r="35" spans="1:22" ht="46.5" customHeight="1">
      <c r="A35" s="12"/>
      <c r="B35" s="10"/>
      <c r="C35" s="10" t="s">
        <v>235</v>
      </c>
      <c r="D35" s="24" t="s">
        <v>77</v>
      </c>
      <c r="E35" s="25" t="s">
        <v>260</v>
      </c>
      <c r="F35" s="25">
        <v>36504</v>
      </c>
      <c r="G35" s="24"/>
      <c r="H35" s="10"/>
      <c r="I35" s="13">
        <v>39434</v>
      </c>
      <c r="J35" s="10" t="s">
        <v>40</v>
      </c>
      <c r="K35" s="10"/>
      <c r="L35" s="51"/>
      <c r="M35" s="51"/>
      <c r="N35" s="10"/>
      <c r="O35" s="10"/>
      <c r="P35" s="10"/>
      <c r="Q35" s="10"/>
      <c r="R35" s="10"/>
      <c r="S35" s="10"/>
      <c r="T35" s="14"/>
      <c r="U35" s="10"/>
      <c r="V35" s="1"/>
    </row>
    <row r="36" spans="1:22" ht="48" customHeight="1">
      <c r="A36" s="12"/>
      <c r="B36" s="10"/>
      <c r="C36" s="24" t="s">
        <v>236</v>
      </c>
      <c r="D36" s="24" t="s">
        <v>80</v>
      </c>
      <c r="E36" s="25" t="s">
        <v>81</v>
      </c>
      <c r="F36" s="25">
        <v>39170</v>
      </c>
      <c r="G36" s="10"/>
      <c r="H36" s="10"/>
      <c r="I36" s="13">
        <v>39434</v>
      </c>
      <c r="J36" s="10" t="s">
        <v>38</v>
      </c>
      <c r="K36" s="14"/>
      <c r="L36" s="51"/>
      <c r="M36" s="51"/>
      <c r="N36" s="14"/>
      <c r="O36" s="10"/>
      <c r="P36" s="16"/>
      <c r="Q36" s="16"/>
      <c r="R36" s="15"/>
      <c r="S36" s="14"/>
      <c r="T36" s="14"/>
      <c r="U36" s="10"/>
      <c r="V36" s="1"/>
    </row>
    <row r="37" spans="1:22" ht="101.25">
      <c r="A37" s="12">
        <v>6</v>
      </c>
      <c r="B37" s="10">
        <v>4</v>
      </c>
      <c r="C37" s="10" t="s">
        <v>237</v>
      </c>
      <c r="D37" s="24" t="s">
        <v>82</v>
      </c>
      <c r="E37" s="25" t="s">
        <v>83</v>
      </c>
      <c r="F37" s="25">
        <v>28349</v>
      </c>
      <c r="G37" s="24" t="s">
        <v>84</v>
      </c>
      <c r="H37" s="24" t="s">
        <v>153</v>
      </c>
      <c r="I37" s="10" t="s">
        <v>46</v>
      </c>
      <c r="J37" s="10" t="s">
        <v>41</v>
      </c>
      <c r="K37" s="14">
        <v>29520</v>
      </c>
      <c r="L37" s="51">
        <v>72</v>
      </c>
      <c r="M37" s="51"/>
      <c r="N37" s="50">
        <f>SUM(K37*L37)</f>
        <v>2125440</v>
      </c>
      <c r="O37" s="51"/>
      <c r="P37" s="16"/>
      <c r="Q37" s="16"/>
      <c r="R37" s="14">
        <f>SUM(N37*10%)</f>
        <v>212544</v>
      </c>
      <c r="S37" s="14">
        <f>SUM(N37*20%)</f>
        <v>425088</v>
      </c>
      <c r="T37" s="15">
        <f>SUM(S37+R37)</f>
        <v>637632</v>
      </c>
      <c r="U37" s="10"/>
      <c r="V37" s="1"/>
    </row>
    <row r="38" spans="1:22" ht="47.25" customHeight="1">
      <c r="A38" s="12"/>
      <c r="B38" s="10"/>
      <c r="C38" s="10" t="s">
        <v>238</v>
      </c>
      <c r="D38" s="24" t="s">
        <v>85</v>
      </c>
      <c r="E38" s="25" t="s">
        <v>83</v>
      </c>
      <c r="F38" s="25" t="s">
        <v>86</v>
      </c>
      <c r="G38" s="24"/>
      <c r="H38" s="24"/>
      <c r="I38" s="10" t="s">
        <v>46</v>
      </c>
      <c r="J38" s="10" t="s">
        <v>41</v>
      </c>
      <c r="K38" s="10"/>
      <c r="L38" s="51"/>
      <c r="M38" s="51"/>
      <c r="N38" s="14"/>
      <c r="O38" s="10"/>
      <c r="P38" s="16"/>
      <c r="Q38" s="16"/>
      <c r="R38" s="15"/>
      <c r="S38" s="14"/>
      <c r="T38" s="14"/>
      <c r="U38" s="10"/>
      <c r="V38" s="1"/>
    </row>
    <row r="39" spans="1:22" ht="46.5" customHeight="1">
      <c r="A39" s="12"/>
      <c r="B39" s="10"/>
      <c r="C39" s="10" t="s">
        <v>239</v>
      </c>
      <c r="D39" s="24" t="s">
        <v>87</v>
      </c>
      <c r="E39" s="25" t="s">
        <v>261</v>
      </c>
      <c r="F39" s="25">
        <v>37387</v>
      </c>
      <c r="G39" s="24"/>
      <c r="H39" s="10"/>
      <c r="I39" s="10" t="s">
        <v>46</v>
      </c>
      <c r="J39" s="10" t="s">
        <v>41</v>
      </c>
      <c r="K39" s="10"/>
      <c r="L39" s="51"/>
      <c r="M39" s="51"/>
      <c r="N39" s="14"/>
      <c r="O39" s="10"/>
      <c r="P39" s="16"/>
      <c r="Q39" s="16"/>
      <c r="R39" s="15"/>
      <c r="S39" s="14"/>
      <c r="T39" s="14"/>
      <c r="U39" s="10"/>
      <c r="V39" s="1"/>
    </row>
    <row r="40" spans="1:22" ht="47.25" customHeight="1">
      <c r="A40" s="12"/>
      <c r="B40" s="10"/>
      <c r="C40" s="10" t="s">
        <v>32</v>
      </c>
      <c r="D40" s="24" t="s">
        <v>89</v>
      </c>
      <c r="E40" s="25" t="s">
        <v>261</v>
      </c>
      <c r="F40" s="25">
        <v>35272</v>
      </c>
      <c r="G40" s="24"/>
      <c r="H40" s="19"/>
      <c r="I40" s="10" t="s">
        <v>46</v>
      </c>
      <c r="J40" s="10" t="s">
        <v>41</v>
      </c>
      <c r="K40" s="14"/>
      <c r="L40" s="51"/>
      <c r="M40" s="51"/>
      <c r="N40" s="14"/>
      <c r="O40" s="10"/>
      <c r="P40" s="16"/>
      <c r="Q40" s="16"/>
      <c r="R40" s="15"/>
      <c r="S40" s="14"/>
      <c r="T40" s="14"/>
      <c r="U40" s="10"/>
      <c r="V40" s="1"/>
    </row>
    <row r="41" spans="1:22" ht="91.5" customHeight="1">
      <c r="A41" s="12">
        <v>7</v>
      </c>
      <c r="B41" s="10">
        <v>4</v>
      </c>
      <c r="C41" s="10" t="s">
        <v>33</v>
      </c>
      <c r="D41" s="24" t="s">
        <v>90</v>
      </c>
      <c r="E41" s="25" t="s">
        <v>83</v>
      </c>
      <c r="F41" s="25">
        <v>20516</v>
      </c>
      <c r="G41" s="24" t="s">
        <v>16</v>
      </c>
      <c r="H41" s="24" t="s">
        <v>73</v>
      </c>
      <c r="I41" s="10" t="s">
        <v>46</v>
      </c>
      <c r="J41" s="10" t="s">
        <v>41</v>
      </c>
      <c r="K41" s="14">
        <v>29520</v>
      </c>
      <c r="L41" s="51">
        <v>72</v>
      </c>
      <c r="M41" s="51"/>
      <c r="N41" s="50">
        <f>SUM(K41*L41)</f>
        <v>2125440</v>
      </c>
      <c r="O41" s="51"/>
      <c r="P41" s="16"/>
      <c r="Q41" s="16"/>
      <c r="R41" s="14">
        <f>SUM(N41*10%)</f>
        <v>212544</v>
      </c>
      <c r="S41" s="14">
        <f>SUM(N41*20%)</f>
        <v>425088</v>
      </c>
      <c r="T41" s="15">
        <f>SUM(S41+R41)</f>
        <v>637632</v>
      </c>
      <c r="U41" s="10"/>
      <c r="V41" s="1"/>
    </row>
    <row r="42" spans="1:22" ht="46.5" customHeight="1">
      <c r="A42" s="12"/>
      <c r="B42" s="10"/>
      <c r="C42" s="10" t="s">
        <v>34</v>
      </c>
      <c r="D42" s="24" t="s">
        <v>91</v>
      </c>
      <c r="E42" s="25" t="s">
        <v>83</v>
      </c>
      <c r="F42" s="25">
        <v>21815</v>
      </c>
      <c r="G42" s="24"/>
      <c r="H42" s="10"/>
      <c r="I42" s="10" t="s">
        <v>46</v>
      </c>
      <c r="J42" s="10" t="s">
        <v>41</v>
      </c>
      <c r="K42" s="14"/>
      <c r="L42" s="51"/>
      <c r="M42" s="51"/>
      <c r="N42" s="14"/>
      <c r="O42" s="10"/>
      <c r="P42" s="16"/>
      <c r="Q42" s="16"/>
      <c r="R42" s="15"/>
      <c r="S42" s="14"/>
      <c r="T42" s="14"/>
      <c r="U42" s="10"/>
      <c r="V42" s="1"/>
    </row>
    <row r="43" spans="1:22" ht="45">
      <c r="A43" s="12"/>
      <c r="B43" s="10"/>
      <c r="C43" s="10" t="s">
        <v>35</v>
      </c>
      <c r="D43" s="24" t="s">
        <v>92</v>
      </c>
      <c r="E43" s="25" t="s">
        <v>83</v>
      </c>
      <c r="F43" s="25">
        <v>37825</v>
      </c>
      <c r="G43" s="24"/>
      <c r="H43" s="10"/>
      <c r="I43" s="10" t="s">
        <v>46</v>
      </c>
      <c r="J43" s="10" t="s">
        <v>41</v>
      </c>
      <c r="K43" s="14"/>
      <c r="L43" s="51"/>
      <c r="M43" s="51"/>
      <c r="N43" s="14"/>
      <c r="O43" s="10"/>
      <c r="P43" s="16"/>
      <c r="Q43" s="16"/>
      <c r="R43" s="15"/>
      <c r="S43" s="14"/>
      <c r="T43" s="14"/>
      <c r="U43" s="10"/>
      <c r="V43" s="1"/>
    </row>
    <row r="44" spans="1:22" ht="63" customHeight="1">
      <c r="A44" s="12"/>
      <c r="B44" s="10"/>
      <c r="C44" s="10" t="s">
        <v>36</v>
      </c>
      <c r="D44" s="24" t="s">
        <v>93</v>
      </c>
      <c r="E44" s="25" t="s">
        <v>83</v>
      </c>
      <c r="F44" s="25">
        <v>31614</v>
      </c>
      <c r="G44" s="10"/>
      <c r="H44" s="24" t="s">
        <v>151</v>
      </c>
      <c r="I44" s="10" t="s">
        <v>46</v>
      </c>
      <c r="J44" s="10" t="s">
        <v>41</v>
      </c>
      <c r="K44" s="14"/>
      <c r="L44" s="51"/>
      <c r="M44" s="51"/>
      <c r="N44" s="14"/>
      <c r="O44" s="10"/>
      <c r="P44" s="16"/>
      <c r="Q44" s="16"/>
      <c r="R44" s="15"/>
      <c r="S44" s="14"/>
      <c r="T44" s="14"/>
      <c r="U44" s="10"/>
      <c r="V44" s="1"/>
    </row>
    <row r="45" spans="1:22" ht="94.5" customHeight="1">
      <c r="A45" s="12">
        <v>8</v>
      </c>
      <c r="B45" s="10">
        <v>3</v>
      </c>
      <c r="C45" s="10" t="s">
        <v>240</v>
      </c>
      <c r="D45" s="10" t="s">
        <v>122</v>
      </c>
      <c r="E45" s="13" t="s">
        <v>123</v>
      </c>
      <c r="F45" s="13">
        <v>27797</v>
      </c>
      <c r="G45" s="24" t="s">
        <v>132</v>
      </c>
      <c r="H45" s="24" t="s">
        <v>144</v>
      </c>
      <c r="I45" s="10" t="s">
        <v>94</v>
      </c>
      <c r="J45" s="10" t="s">
        <v>41</v>
      </c>
      <c r="K45" s="14">
        <v>29520</v>
      </c>
      <c r="L45" s="51">
        <v>54</v>
      </c>
      <c r="M45" s="51"/>
      <c r="N45" s="50">
        <f>SUM(K45*L45)</f>
        <v>1594080</v>
      </c>
      <c r="O45" s="51"/>
      <c r="P45" s="16"/>
      <c r="Q45" s="16"/>
      <c r="R45" s="14">
        <f>SUM(N45*10%)</f>
        <v>159408</v>
      </c>
      <c r="S45" s="14">
        <f>SUM(N45*20%)</f>
        <v>318816</v>
      </c>
      <c r="T45" s="15">
        <f>SUM(S45+R45)</f>
        <v>478224</v>
      </c>
      <c r="U45" s="10"/>
      <c r="V45" s="1"/>
    </row>
    <row r="46" spans="1:22" ht="46.5" customHeight="1">
      <c r="A46" s="12"/>
      <c r="B46" s="10"/>
      <c r="C46" s="10" t="s">
        <v>241</v>
      </c>
      <c r="D46" s="10" t="s">
        <v>125</v>
      </c>
      <c r="E46" s="13" t="s">
        <v>126</v>
      </c>
      <c r="F46" s="13" t="s">
        <v>127</v>
      </c>
      <c r="G46" s="10"/>
      <c r="H46" s="10"/>
      <c r="I46" s="10" t="s">
        <v>94</v>
      </c>
      <c r="J46" s="10" t="s">
        <v>41</v>
      </c>
      <c r="K46" s="14"/>
      <c r="L46" s="52"/>
      <c r="M46" s="53"/>
      <c r="N46" s="14"/>
      <c r="O46" s="10"/>
      <c r="P46" s="16"/>
      <c r="Q46" s="16"/>
      <c r="R46" s="14"/>
      <c r="S46" s="14"/>
      <c r="T46" s="15"/>
      <c r="U46" s="10"/>
      <c r="V46" s="1"/>
    </row>
    <row r="47" spans="1:22" ht="36.75" customHeight="1">
      <c r="A47" s="12"/>
      <c r="B47" s="10"/>
      <c r="C47" s="10" t="s">
        <v>242</v>
      </c>
      <c r="D47" s="24" t="s">
        <v>129</v>
      </c>
      <c r="E47" s="25" t="s">
        <v>262</v>
      </c>
      <c r="F47" s="13" t="s">
        <v>131</v>
      </c>
      <c r="G47" s="10"/>
      <c r="H47" s="10"/>
      <c r="I47" s="10" t="s">
        <v>94</v>
      </c>
      <c r="J47" s="10" t="s">
        <v>41</v>
      </c>
      <c r="K47" s="14"/>
      <c r="L47" s="52"/>
      <c r="M47" s="53"/>
      <c r="N47" s="14"/>
      <c r="O47" s="10"/>
      <c r="P47" s="16"/>
      <c r="Q47" s="16"/>
      <c r="R47" s="14"/>
      <c r="S47" s="14"/>
      <c r="T47" s="15"/>
      <c r="U47" s="10"/>
      <c r="V47" s="1"/>
    </row>
    <row r="48" spans="1:22" ht="95.25" customHeight="1">
      <c r="A48" s="12">
        <v>9</v>
      </c>
      <c r="B48" s="10">
        <v>4</v>
      </c>
      <c r="C48" s="10" t="s">
        <v>243</v>
      </c>
      <c r="D48" s="10" t="s">
        <v>139</v>
      </c>
      <c r="E48" s="13" t="s">
        <v>140</v>
      </c>
      <c r="F48" s="13">
        <v>28112</v>
      </c>
      <c r="G48" s="24" t="s">
        <v>134</v>
      </c>
      <c r="H48" s="24" t="s">
        <v>145</v>
      </c>
      <c r="I48" s="10" t="s">
        <v>94</v>
      </c>
      <c r="J48" s="10" t="s">
        <v>41</v>
      </c>
      <c r="K48" s="14">
        <v>29520</v>
      </c>
      <c r="L48" s="51">
        <v>72</v>
      </c>
      <c r="M48" s="51"/>
      <c r="N48" s="50">
        <f>SUM(K48*L48)</f>
        <v>2125440</v>
      </c>
      <c r="O48" s="51"/>
      <c r="P48" s="16"/>
      <c r="Q48" s="16"/>
      <c r="R48" s="14">
        <f>SUM(N48*10%)</f>
        <v>212544</v>
      </c>
      <c r="S48" s="14">
        <f>SUM(N48*20%)</f>
        <v>425088</v>
      </c>
      <c r="T48" s="15">
        <f>SUM(S48+R48)</f>
        <v>637632</v>
      </c>
      <c r="U48" s="10"/>
      <c r="V48" s="1"/>
    </row>
    <row r="49" spans="1:22" ht="51" customHeight="1">
      <c r="A49" s="12"/>
      <c r="B49" s="10"/>
      <c r="C49" s="10" t="s">
        <v>244</v>
      </c>
      <c r="D49" s="10" t="s">
        <v>142</v>
      </c>
      <c r="E49" s="13" t="s">
        <v>143</v>
      </c>
      <c r="F49" s="13">
        <v>27127</v>
      </c>
      <c r="G49" s="10"/>
      <c r="H49" s="23"/>
      <c r="I49" s="10" t="s">
        <v>94</v>
      </c>
      <c r="J49" s="10" t="s">
        <v>41</v>
      </c>
      <c r="K49" s="14"/>
      <c r="L49" s="52"/>
      <c r="M49" s="54"/>
      <c r="N49" s="14"/>
      <c r="O49" s="10"/>
      <c r="P49" s="16"/>
      <c r="Q49" s="16"/>
      <c r="R49" s="15"/>
      <c r="S49" s="14"/>
      <c r="T49" s="14"/>
      <c r="U49" s="10"/>
      <c r="V49" s="1"/>
    </row>
    <row r="50" spans="1:22" ht="42.75" customHeight="1">
      <c r="A50" s="12"/>
      <c r="B50" s="10"/>
      <c r="C50" s="10" t="s">
        <v>245</v>
      </c>
      <c r="D50" s="24" t="s">
        <v>135</v>
      </c>
      <c r="E50" s="25" t="s">
        <v>263</v>
      </c>
      <c r="F50" s="10" t="s">
        <v>137</v>
      </c>
      <c r="G50" s="10"/>
      <c r="H50" s="23"/>
      <c r="I50" s="10" t="s">
        <v>94</v>
      </c>
      <c r="J50" s="10" t="s">
        <v>41</v>
      </c>
      <c r="K50" s="14"/>
      <c r="L50" s="52"/>
      <c r="M50" s="54"/>
      <c r="N50" s="14"/>
      <c r="O50" s="10"/>
      <c r="P50" s="16"/>
      <c r="Q50" s="16"/>
      <c r="R50" s="15"/>
      <c r="S50" s="14"/>
      <c r="T50" s="14"/>
      <c r="U50" s="10"/>
      <c r="V50" s="1"/>
    </row>
    <row r="51" spans="1:22" ht="42.75" customHeight="1">
      <c r="A51" s="12"/>
      <c r="B51" s="10"/>
      <c r="C51" s="10" t="s">
        <v>246</v>
      </c>
      <c r="D51" s="24" t="s">
        <v>147</v>
      </c>
      <c r="E51" s="31" t="s">
        <v>264</v>
      </c>
      <c r="F51" s="10" t="s">
        <v>149</v>
      </c>
      <c r="G51" s="20"/>
      <c r="H51" s="24"/>
      <c r="I51" s="10" t="s">
        <v>94</v>
      </c>
      <c r="J51" s="10" t="s">
        <v>41</v>
      </c>
      <c r="K51" s="26"/>
      <c r="L51" s="20"/>
      <c r="M51" s="28"/>
      <c r="N51" s="14"/>
      <c r="O51" s="10"/>
      <c r="P51" s="16"/>
      <c r="Q51" s="16"/>
      <c r="R51" s="15"/>
      <c r="S51" s="14"/>
      <c r="T51" s="14"/>
      <c r="U51" s="10"/>
      <c r="V51" s="1"/>
    </row>
    <row r="52" spans="1:22" ht="63" customHeight="1">
      <c r="A52" s="12">
        <v>10</v>
      </c>
      <c r="B52" s="10">
        <v>4</v>
      </c>
      <c r="C52" s="10" t="s">
        <v>247</v>
      </c>
      <c r="D52" s="24" t="s">
        <v>155</v>
      </c>
      <c r="E52" s="25" t="s">
        <v>156</v>
      </c>
      <c r="F52" s="35">
        <v>27046</v>
      </c>
      <c r="G52" s="24" t="s">
        <v>157</v>
      </c>
      <c r="H52" s="24" t="s">
        <v>158</v>
      </c>
      <c r="I52" s="29" t="s">
        <v>159</v>
      </c>
      <c r="J52" s="10" t="s">
        <v>41</v>
      </c>
      <c r="K52" s="14">
        <v>29520</v>
      </c>
      <c r="L52" s="51">
        <v>72</v>
      </c>
      <c r="M52" s="51"/>
      <c r="N52" s="50">
        <f>SUM(K52*L52)</f>
        <v>2125440</v>
      </c>
      <c r="O52" s="51"/>
      <c r="P52" s="16"/>
      <c r="Q52" s="16"/>
      <c r="R52" s="14">
        <f>SUM(N52*10%)</f>
        <v>212544</v>
      </c>
      <c r="S52" s="14">
        <f>SUM(N52*20%)</f>
        <v>425088</v>
      </c>
      <c r="T52" s="15">
        <f>SUM(S52+R52)</f>
        <v>637632</v>
      </c>
      <c r="U52" s="10"/>
      <c r="V52" s="1"/>
    </row>
    <row r="53" spans="1:22" ht="42.75" customHeight="1">
      <c r="A53" s="12"/>
      <c r="B53" s="10"/>
      <c r="C53" s="10" t="s">
        <v>248</v>
      </c>
      <c r="D53" s="24" t="s">
        <v>161</v>
      </c>
      <c r="E53" s="25" t="s">
        <v>162</v>
      </c>
      <c r="F53" s="29" t="s">
        <v>163</v>
      </c>
      <c r="G53" s="20"/>
      <c r="H53" s="24"/>
      <c r="I53" s="29" t="s">
        <v>159</v>
      </c>
      <c r="J53" s="10" t="s">
        <v>41</v>
      </c>
      <c r="K53" s="26"/>
      <c r="L53" s="20"/>
      <c r="M53" s="28"/>
      <c r="N53" s="14"/>
      <c r="O53" s="10"/>
      <c r="P53" s="16"/>
      <c r="Q53" s="16"/>
      <c r="R53" s="15"/>
      <c r="S53" s="14"/>
      <c r="T53" s="14"/>
      <c r="U53" s="10"/>
      <c r="V53" s="1"/>
    </row>
    <row r="54" spans="1:22" ht="47.25" customHeight="1">
      <c r="A54" s="12"/>
      <c r="B54" s="10"/>
      <c r="C54" s="10" t="s">
        <v>249</v>
      </c>
      <c r="D54" s="24" t="s">
        <v>165</v>
      </c>
      <c r="E54" s="25" t="s">
        <v>265</v>
      </c>
      <c r="F54" s="10" t="s">
        <v>167</v>
      </c>
      <c r="G54" s="20"/>
      <c r="H54" s="24"/>
      <c r="I54" s="29" t="s">
        <v>159</v>
      </c>
      <c r="J54" s="10" t="s">
        <v>41</v>
      </c>
      <c r="K54" s="26"/>
      <c r="L54" s="20"/>
      <c r="M54" s="28"/>
      <c r="N54" s="14"/>
      <c r="O54" s="10"/>
      <c r="P54" s="16"/>
      <c r="Q54" s="16"/>
      <c r="R54" s="15"/>
      <c r="S54" s="14"/>
      <c r="T54" s="14"/>
      <c r="U54" s="10"/>
      <c r="V54" s="1"/>
    </row>
    <row r="55" spans="1:22" ht="37.5" customHeight="1">
      <c r="A55" s="12"/>
      <c r="B55" s="10"/>
      <c r="C55" s="10" t="s">
        <v>250</v>
      </c>
      <c r="D55" s="24" t="s">
        <v>169</v>
      </c>
      <c r="E55" s="25" t="s">
        <v>266</v>
      </c>
      <c r="F55" s="10" t="s">
        <v>171</v>
      </c>
      <c r="G55" s="20"/>
      <c r="H55" s="24"/>
      <c r="I55" s="29" t="s">
        <v>159</v>
      </c>
      <c r="J55" s="10" t="s">
        <v>41</v>
      </c>
      <c r="K55" s="26"/>
      <c r="L55" s="20"/>
      <c r="M55" s="28"/>
      <c r="N55" s="14"/>
      <c r="O55" s="10"/>
      <c r="P55" s="16"/>
      <c r="Q55" s="16"/>
      <c r="R55" s="15"/>
      <c r="S55" s="14"/>
      <c r="T55" s="14"/>
      <c r="U55" s="10"/>
      <c r="V55" s="1"/>
    </row>
    <row r="56" spans="1:22" ht="69.75" customHeight="1">
      <c r="A56" s="12">
        <v>11</v>
      </c>
      <c r="B56" s="10">
        <v>1</v>
      </c>
      <c r="C56" s="20" t="s">
        <v>251</v>
      </c>
      <c r="D56" s="24" t="s">
        <v>173</v>
      </c>
      <c r="E56" s="25" t="s">
        <v>174</v>
      </c>
      <c r="F56" s="29" t="s">
        <v>175</v>
      </c>
      <c r="G56" s="20"/>
      <c r="H56" s="24"/>
      <c r="I56" s="29" t="s">
        <v>159</v>
      </c>
      <c r="J56" s="10" t="s">
        <v>41</v>
      </c>
      <c r="K56" s="14">
        <v>29520</v>
      </c>
      <c r="L56" s="20">
        <v>33</v>
      </c>
      <c r="M56" s="28"/>
      <c r="N56" s="50">
        <f>SUM(K56*L56)</f>
        <v>974160</v>
      </c>
      <c r="O56" s="51"/>
      <c r="P56" s="16"/>
      <c r="Q56" s="16"/>
      <c r="R56" s="14">
        <f>SUM(N56*10%)</f>
        <v>97416</v>
      </c>
      <c r="S56" s="14">
        <f>SUM(N56*20%)</f>
        <v>194832</v>
      </c>
      <c r="T56" s="15">
        <f>SUM(S56+R56)</f>
        <v>292248</v>
      </c>
      <c r="U56" s="10"/>
      <c r="V56" s="1"/>
    </row>
    <row r="57" spans="1:22" ht="92.25" customHeight="1">
      <c r="A57" s="12">
        <v>12</v>
      </c>
      <c r="B57" s="10">
        <v>2</v>
      </c>
      <c r="C57" s="20" t="s">
        <v>252</v>
      </c>
      <c r="D57" s="24" t="s">
        <v>177</v>
      </c>
      <c r="E57" s="25" t="s">
        <v>178</v>
      </c>
      <c r="F57" s="29" t="s">
        <v>179</v>
      </c>
      <c r="G57" s="20"/>
      <c r="H57" s="24"/>
      <c r="I57" s="29" t="s">
        <v>159</v>
      </c>
      <c r="J57" s="10" t="s">
        <v>41</v>
      </c>
      <c r="K57" s="14">
        <v>29520</v>
      </c>
      <c r="L57" s="20">
        <v>42</v>
      </c>
      <c r="M57" s="28"/>
      <c r="N57" s="50">
        <f>SUM(K57*L57)</f>
        <v>1239840</v>
      </c>
      <c r="O57" s="51"/>
      <c r="P57" s="16"/>
      <c r="Q57" s="16"/>
      <c r="R57" s="14">
        <f>SUM(N57*10%)</f>
        <v>123984</v>
      </c>
      <c r="S57" s="14">
        <f>SUM(N57*20%)</f>
        <v>247968</v>
      </c>
      <c r="T57" s="15">
        <f>SUM(S57+R57)</f>
        <v>371952</v>
      </c>
      <c r="U57" s="10"/>
      <c r="V57" s="1"/>
    </row>
    <row r="58" spans="1:22" ht="37.5" customHeight="1">
      <c r="A58" s="12"/>
      <c r="B58" s="10"/>
      <c r="C58" s="20" t="s">
        <v>253</v>
      </c>
      <c r="D58" s="24" t="s">
        <v>181</v>
      </c>
      <c r="E58" s="25" t="s">
        <v>267</v>
      </c>
      <c r="F58" s="29" t="s">
        <v>183</v>
      </c>
      <c r="G58" s="20"/>
      <c r="H58" s="24"/>
      <c r="I58" s="29" t="s">
        <v>159</v>
      </c>
      <c r="J58" s="10" t="s">
        <v>41</v>
      </c>
      <c r="K58" s="26"/>
      <c r="L58" s="20"/>
      <c r="M58" s="28"/>
      <c r="N58" s="14"/>
      <c r="O58" s="10"/>
      <c r="P58" s="16"/>
      <c r="Q58" s="16"/>
      <c r="R58" s="15"/>
      <c r="S58" s="14"/>
      <c r="T58" s="14"/>
      <c r="U58" s="10"/>
      <c r="V58" s="1"/>
    </row>
    <row r="59" spans="1:22" ht="66" customHeight="1">
      <c r="A59" s="12">
        <v>13</v>
      </c>
      <c r="B59" s="10">
        <v>2</v>
      </c>
      <c r="C59" s="20" t="s">
        <v>254</v>
      </c>
      <c r="D59" s="24" t="s">
        <v>184</v>
      </c>
      <c r="E59" s="25" t="s">
        <v>185</v>
      </c>
      <c r="F59" s="35">
        <v>27676</v>
      </c>
      <c r="G59" s="20"/>
      <c r="H59" s="24"/>
      <c r="I59" s="29" t="s">
        <v>159</v>
      </c>
      <c r="J59" s="10" t="s">
        <v>41</v>
      </c>
      <c r="K59" s="14">
        <v>29520</v>
      </c>
      <c r="L59" s="20">
        <v>42</v>
      </c>
      <c r="M59" s="28"/>
      <c r="N59" s="50">
        <f>SUM(K59*L59)</f>
        <v>1239840</v>
      </c>
      <c r="O59" s="51"/>
      <c r="P59" s="16"/>
      <c r="Q59" s="16"/>
      <c r="R59" s="14">
        <f>SUM(N59*10%)</f>
        <v>123984</v>
      </c>
      <c r="S59" s="14">
        <f>SUM(N59*20%)</f>
        <v>247968</v>
      </c>
      <c r="T59" s="15">
        <f>SUM(S59+R59)</f>
        <v>371952</v>
      </c>
      <c r="U59" s="10"/>
      <c r="V59" s="1"/>
    </row>
    <row r="60" spans="1:22" ht="37.5" customHeight="1">
      <c r="A60" s="12"/>
      <c r="B60" s="10"/>
      <c r="C60" s="20" t="s">
        <v>255</v>
      </c>
      <c r="D60" s="24" t="s">
        <v>186</v>
      </c>
      <c r="E60" s="25" t="s">
        <v>268</v>
      </c>
      <c r="F60" s="29" t="s">
        <v>187</v>
      </c>
      <c r="G60" s="20"/>
      <c r="H60" s="24"/>
      <c r="I60" s="29" t="s">
        <v>159</v>
      </c>
      <c r="J60" s="23" t="s">
        <v>41</v>
      </c>
      <c r="K60" s="26"/>
      <c r="L60" s="20"/>
      <c r="M60" s="28"/>
      <c r="N60" s="14"/>
      <c r="O60" s="10"/>
      <c r="P60" s="16"/>
      <c r="Q60" s="16"/>
      <c r="R60" s="15"/>
      <c r="S60" s="14"/>
      <c r="T60" s="14"/>
      <c r="U60" s="10"/>
      <c r="V60" s="1"/>
    </row>
    <row r="61" spans="1:22" ht="81" customHeight="1">
      <c r="A61" s="12">
        <v>14</v>
      </c>
      <c r="B61" s="10">
        <v>2</v>
      </c>
      <c r="C61" s="20" t="s">
        <v>256</v>
      </c>
      <c r="D61" s="24" t="s">
        <v>210</v>
      </c>
      <c r="E61" s="25" t="s">
        <v>211</v>
      </c>
      <c r="F61" s="29" t="s">
        <v>212</v>
      </c>
      <c r="G61" s="20"/>
      <c r="H61" s="24"/>
      <c r="I61" s="27" t="s">
        <v>213</v>
      </c>
      <c r="J61" s="23" t="s">
        <v>41</v>
      </c>
      <c r="K61" s="26">
        <v>29520</v>
      </c>
      <c r="L61" s="20">
        <v>42</v>
      </c>
      <c r="M61" s="28"/>
      <c r="N61" s="50">
        <f>SUM(K61*L61)</f>
        <v>1239840</v>
      </c>
      <c r="O61" s="51"/>
      <c r="P61" s="16"/>
      <c r="Q61" s="16"/>
      <c r="R61" s="14">
        <f>SUM(N61*10%)</f>
        <v>123984</v>
      </c>
      <c r="S61" s="14">
        <f>SUM(N61*20%)</f>
        <v>247968</v>
      </c>
      <c r="T61" s="15">
        <f>SUM(S61+R61)</f>
        <v>371952</v>
      </c>
      <c r="U61" s="10"/>
      <c r="V61" s="1"/>
    </row>
    <row r="62" spans="1:22" ht="37.5" customHeight="1">
      <c r="A62" s="12"/>
      <c r="B62" s="10"/>
      <c r="C62" s="20" t="s">
        <v>257</v>
      </c>
      <c r="D62" s="24" t="s">
        <v>214</v>
      </c>
      <c r="E62" s="25" t="s">
        <v>269</v>
      </c>
      <c r="F62" s="29" t="s">
        <v>215</v>
      </c>
      <c r="G62" s="20"/>
      <c r="H62" s="24"/>
      <c r="I62" s="27" t="s">
        <v>213</v>
      </c>
      <c r="J62" s="23" t="s">
        <v>41</v>
      </c>
      <c r="K62" s="26"/>
      <c r="L62" s="20"/>
      <c r="M62" s="28"/>
      <c r="N62" s="14"/>
      <c r="O62" s="10"/>
      <c r="P62" s="16"/>
      <c r="Q62" s="16"/>
      <c r="R62" s="15"/>
      <c r="S62" s="14"/>
      <c r="T62" s="14"/>
      <c r="U62" s="10"/>
      <c r="V62" s="1"/>
    </row>
    <row r="63" spans="1:22" ht="15" customHeight="1">
      <c r="A63" s="12"/>
      <c r="B63" s="10"/>
      <c r="C63" s="10"/>
      <c r="D63" s="36"/>
      <c r="E63" s="43" t="s">
        <v>270</v>
      </c>
      <c r="F63" s="10"/>
      <c r="G63" s="20"/>
      <c r="H63" s="24"/>
      <c r="I63" s="27"/>
      <c r="J63" s="24"/>
      <c r="K63" s="44">
        <v>29520</v>
      </c>
      <c r="L63" s="77">
        <f>SUM(L20+L24+L27+L29+L33+L37+L41+L45+L48+L52+L56+L57+L59+L61)</f>
        <v>813</v>
      </c>
      <c r="M63" s="78"/>
      <c r="N63" s="45">
        <f>SUM(N20+N24+N27+N29+N33+N37+N41+N45+N48+N52+N56+N57+N59+N61)</f>
        <v>23999760</v>
      </c>
      <c r="O63" s="46"/>
      <c r="P63" s="47"/>
      <c r="Q63" s="47"/>
      <c r="R63" s="48">
        <f>SUM(R20+R24+R27+R29+R33+R37+R41+R45+R48+R52+R56+R57+R59+R61)</f>
        <v>2399976</v>
      </c>
      <c r="S63" s="45">
        <f>SUM(S20+S24+S27+S29+S33+S37+S41+S45+S48+S52+S56+S57+S59+S61)</f>
        <v>4799952</v>
      </c>
      <c r="T63" s="45">
        <f>SUM(T20+T24+T27+T29+T33+T37+T41+T45+T48+T52+T56+T57+T59+T61)</f>
        <v>7199928</v>
      </c>
      <c r="U63" s="10"/>
      <c r="V63" s="1"/>
    </row>
    <row r="64" spans="1:22" ht="32.25" customHeight="1" hidden="1">
      <c r="A64" s="30"/>
      <c r="B64" s="23"/>
      <c r="C64" s="23"/>
      <c r="D64" s="23"/>
      <c r="E64" s="21"/>
      <c r="F64" s="21"/>
      <c r="G64" s="23"/>
      <c r="H64" s="22"/>
      <c r="I64" s="23"/>
      <c r="J64" s="22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10"/>
      <c r="V64" s="1"/>
    </row>
    <row r="65" spans="1:21" ht="12.75">
      <c r="A65" s="37"/>
      <c r="B65" s="3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9"/>
      <c r="N65" s="3"/>
      <c r="O65" s="3"/>
      <c r="P65" s="3"/>
      <c r="Q65" s="3"/>
      <c r="R65" s="3"/>
      <c r="S65" s="3"/>
      <c r="T65" s="3"/>
      <c r="U65" s="3"/>
    </row>
    <row r="66" spans="1:21" ht="12.75">
      <c r="A66" s="37"/>
      <c r="B66" s="3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9"/>
      <c r="N66" s="3"/>
      <c r="O66" s="3"/>
      <c r="P66" s="3"/>
      <c r="Q66" s="3"/>
      <c r="R66" s="3"/>
      <c r="S66" s="3"/>
      <c r="T66" s="3"/>
      <c r="U66" s="3"/>
    </row>
    <row r="67" spans="1:21" ht="12.75">
      <c r="A67" s="37"/>
      <c r="B67" s="3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9"/>
      <c r="N67" s="3"/>
      <c r="O67" s="3"/>
      <c r="P67" s="3"/>
      <c r="Q67" s="3"/>
      <c r="R67" s="3"/>
      <c r="S67" s="3"/>
      <c r="T67" s="3"/>
      <c r="U67" s="3"/>
    </row>
    <row r="68" spans="1:21" ht="12.75">
      <c r="A68" s="3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2"/>
      <c r="U68" s="2"/>
    </row>
    <row r="69" spans="1:21" ht="12.75">
      <c r="A69" s="4"/>
      <c r="B69" s="2"/>
      <c r="C69" s="5"/>
      <c r="D69" s="5"/>
      <c r="E69" s="5"/>
      <c r="F69" s="5"/>
      <c r="G69" s="5"/>
      <c r="H69" s="5"/>
      <c r="I69" s="5"/>
      <c r="J69" s="5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2.75">
      <c r="A70" s="4"/>
      <c r="B70" s="2"/>
      <c r="C70" s="5"/>
      <c r="D70" s="5"/>
      <c r="E70" s="5"/>
      <c r="F70" s="5"/>
      <c r="G70" s="5"/>
      <c r="H70" s="5"/>
      <c r="I70" s="5"/>
      <c r="J70" s="5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2.75">
      <c r="A71" s="4"/>
      <c r="B71" s="2"/>
      <c r="C71" s="5"/>
      <c r="D71" s="5"/>
      <c r="E71" s="5"/>
      <c r="F71" s="5"/>
      <c r="G71" s="5"/>
      <c r="H71" s="5"/>
      <c r="I71" s="5"/>
      <c r="J71" s="5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2.75">
      <c r="A72" s="4"/>
      <c r="B72" s="2"/>
      <c r="C72" s="5"/>
      <c r="D72" s="5"/>
      <c r="E72" s="5"/>
      <c r="F72" s="5"/>
      <c r="G72" s="5"/>
      <c r="H72" s="5"/>
      <c r="I72" s="5"/>
      <c r="J72" s="5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2.75">
      <c r="A73" s="4"/>
      <c r="B73" s="2"/>
      <c r="C73" s="5"/>
      <c r="D73" s="5"/>
      <c r="E73" s="5"/>
      <c r="F73" s="5"/>
      <c r="G73" s="5"/>
      <c r="H73" s="5"/>
      <c r="I73" s="5"/>
      <c r="J73" s="5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2.75">
      <c r="A74" s="4"/>
      <c r="B74" s="2"/>
      <c r="C74" s="5"/>
      <c r="D74" s="5"/>
      <c r="E74" s="5"/>
      <c r="F74" s="5"/>
      <c r="G74" s="5"/>
      <c r="H74" s="5"/>
      <c r="I74" s="5"/>
      <c r="J74" s="5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2.75">
      <c r="A75" s="4"/>
      <c r="B75" s="2"/>
      <c r="C75" s="5"/>
      <c r="D75" s="5"/>
      <c r="E75" s="5"/>
      <c r="F75" s="5"/>
      <c r="G75" s="5"/>
      <c r="H75" s="5"/>
      <c r="I75" s="5"/>
      <c r="J75" s="5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2.75">
      <c r="A76" s="4"/>
      <c r="B76" s="2"/>
      <c r="C76" s="5"/>
      <c r="D76" s="5"/>
      <c r="E76" s="5"/>
      <c r="F76" s="5"/>
      <c r="G76" s="5"/>
      <c r="H76" s="5"/>
      <c r="I76" s="5"/>
      <c r="J76" s="5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2.75">
      <c r="A77" s="4"/>
      <c r="B77" s="2"/>
      <c r="C77" s="5"/>
      <c r="D77" s="5"/>
      <c r="E77" s="5"/>
      <c r="F77" s="5"/>
      <c r="G77" s="5"/>
      <c r="H77" s="5"/>
      <c r="I77" s="5"/>
      <c r="J77" s="5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2.75">
      <c r="A78" s="4"/>
      <c r="B78" s="2"/>
      <c r="C78" s="5"/>
      <c r="D78" s="5"/>
      <c r="E78" s="5"/>
      <c r="F78" s="5"/>
      <c r="G78" s="5"/>
      <c r="H78" s="5"/>
      <c r="I78" s="5"/>
      <c r="J78" s="5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2.75">
      <c r="A79" s="4"/>
      <c r="B79" s="2"/>
      <c r="C79" s="5"/>
      <c r="D79" s="5"/>
      <c r="E79" s="5"/>
      <c r="F79" s="5"/>
      <c r="G79" s="5"/>
      <c r="H79" s="5"/>
      <c r="I79" s="5"/>
      <c r="J79" s="5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2.75">
      <c r="A80" s="4"/>
      <c r="B80" s="2"/>
      <c r="C80" s="5"/>
      <c r="D80" s="5"/>
      <c r="E80" s="5"/>
      <c r="F80" s="5"/>
      <c r="G80" s="5"/>
      <c r="H80" s="5"/>
      <c r="I80" s="5"/>
      <c r="J80" s="5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2.75">
      <c r="A81" s="4" t="s">
        <v>26</v>
      </c>
      <c r="B81" s="2"/>
      <c r="C81" s="5"/>
      <c r="D81" s="5"/>
      <c r="E81" s="5"/>
      <c r="F81" s="5"/>
      <c r="G81" s="5"/>
      <c r="H81" s="5"/>
      <c r="I81" s="5"/>
      <c r="J81" s="5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2.75">
      <c r="A82" s="4"/>
      <c r="B82" s="2"/>
      <c r="C82" s="5"/>
      <c r="D82" s="5"/>
      <c r="E82" s="5"/>
      <c r="F82" s="5"/>
      <c r="G82" s="5"/>
      <c r="H82" s="5"/>
      <c r="I82" s="5"/>
      <c r="J82" s="5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2.75">
      <c r="A83" s="4"/>
      <c r="B83" s="2"/>
      <c r="C83" s="5"/>
      <c r="D83" s="5"/>
      <c r="E83" s="5"/>
      <c r="F83" s="5"/>
      <c r="G83" s="5"/>
      <c r="H83" s="5"/>
      <c r="I83" s="5"/>
      <c r="J83" s="5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2.75">
      <c r="A84" s="4"/>
      <c r="B84" s="2"/>
      <c r="C84" s="5"/>
      <c r="D84" s="5"/>
      <c r="E84" s="5"/>
      <c r="F84" s="5"/>
      <c r="G84" s="5"/>
      <c r="H84" s="5"/>
      <c r="I84" s="5"/>
      <c r="J84" s="5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2.75">
      <c r="A85" s="4"/>
      <c r="B85" s="2"/>
      <c r="C85" s="5"/>
      <c r="D85" s="5"/>
      <c r="E85" s="5"/>
      <c r="F85" s="5"/>
      <c r="G85" s="5"/>
      <c r="H85" s="5"/>
      <c r="I85" s="5"/>
      <c r="J85" s="5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2.75">
      <c r="A86" s="4"/>
      <c r="B86" s="2"/>
      <c r="C86" s="5"/>
      <c r="D86" s="5"/>
      <c r="E86" s="5"/>
      <c r="F86" s="5"/>
      <c r="G86" s="5"/>
      <c r="H86" s="5"/>
      <c r="I86" s="5"/>
      <c r="J86" s="5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2.75">
      <c r="A87" s="4"/>
      <c r="B87" s="2"/>
      <c r="C87" s="5"/>
      <c r="D87" s="5"/>
      <c r="E87" s="5"/>
      <c r="F87" s="5"/>
      <c r="G87" s="5"/>
      <c r="H87" s="5"/>
      <c r="I87" s="5"/>
      <c r="J87" s="5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2.75">
      <c r="A88" s="4"/>
      <c r="B88" s="2"/>
      <c r="C88" s="5"/>
      <c r="D88" s="5"/>
      <c r="E88" s="5"/>
      <c r="F88" s="5"/>
      <c r="G88" s="5"/>
      <c r="H88" s="5"/>
      <c r="I88" s="5"/>
      <c r="J88" s="5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2.75">
      <c r="A89" s="4"/>
      <c r="B89" s="2"/>
      <c r="C89" s="5"/>
      <c r="D89" s="5"/>
      <c r="E89" s="5"/>
      <c r="F89" s="5"/>
      <c r="G89" s="5"/>
      <c r="H89" s="5"/>
      <c r="I89" s="5"/>
      <c r="J89" s="5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2.75">
      <c r="A90" s="4"/>
      <c r="B90" s="2"/>
      <c r="C90" s="5"/>
      <c r="D90" s="5"/>
      <c r="E90" s="5"/>
      <c r="F90" s="5"/>
      <c r="G90" s="5"/>
      <c r="H90" s="5"/>
      <c r="I90" s="5"/>
      <c r="J90" s="5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2.75">
      <c r="A91" s="4"/>
      <c r="B91" s="2"/>
      <c r="C91" s="5"/>
      <c r="D91" s="5"/>
      <c r="E91" s="5"/>
      <c r="F91" s="5"/>
      <c r="G91" s="5"/>
      <c r="H91" s="5"/>
      <c r="I91" s="5"/>
      <c r="J91" s="5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2.75">
      <c r="A92" s="4"/>
      <c r="B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2.7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2.7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2.75">
      <c r="A95" s="4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1:21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1:21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1:21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1:21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1:21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1:21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1:21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1:21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1:21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1:21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1:21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1:21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1:21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1:21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1:21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1:21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1:21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1:21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1:21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1:21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1:21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1:21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1:21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1:21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1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1:21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1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1:21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1:21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1:21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1:21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1:21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1:21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1:21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1:21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1:21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1:21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1:21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1:21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1:21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1:21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1:21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1:21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1:21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1:21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1:21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1:21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1:21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1:21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1:21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1:21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1:21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1:21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1:21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1:21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1:21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1:21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1:21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1:21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1:21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1:21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1:21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1:21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1:21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1:21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1:21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1:21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1:21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1:21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1:21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1:21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1:21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1:21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1:21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1:21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1:21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1:21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1:21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1:21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1:21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1:21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1:21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1:21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1:21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1:21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1:21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1:21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1:21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1:21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1:21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1:21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1:21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1:21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1:21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1:21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1:21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1:21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1:21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1:21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1:21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1:21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1:21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1:21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1:21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1:21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1:21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1:21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1:21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1:21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1:21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1:21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1:21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1:21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1:21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1:21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1:21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1:21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1:21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1:21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1:21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1:21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1:21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1:21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1:21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1:21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1:21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1:21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1:21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1:21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1:21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1:21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1:21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1:21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1:21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1:21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1:21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1:21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1:21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1:21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1:21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1:21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1:21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1:21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1:21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1:21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1:21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1:21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1:21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1:21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1:21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1:21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1:21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1:21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1:21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1:21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1:21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1:21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1:21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1:21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1:21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1:21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1:21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1:21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1:21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1:21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1:21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1:21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1:21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1:21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1:21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1:21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1:21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1:21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1:21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1:21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1:21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1:21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1:21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1:21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1:21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1:21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1:21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1:21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1:21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1:21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1:21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1:21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1:21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1:21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1:21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1:21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1:21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1:21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1:21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1:21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1:21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1:21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1:21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1:21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1:21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1:21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1:21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1:21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1:21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1:21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1:3" ht="12.75">
      <c r="A601" s="2"/>
      <c r="C601" s="2"/>
    </row>
    <row r="602" ht="12.75">
      <c r="C602" s="2"/>
    </row>
  </sheetData>
  <sheetProtection/>
  <mergeCells count="79">
    <mergeCell ref="L41:M41"/>
    <mergeCell ref="K1:R1"/>
    <mergeCell ref="K2:R2"/>
    <mergeCell ref="K3:R3"/>
    <mergeCell ref="K4:R4"/>
    <mergeCell ref="L48:M48"/>
    <mergeCell ref="N52:O52"/>
    <mergeCell ref="N56:O56"/>
    <mergeCell ref="N57:O57"/>
    <mergeCell ref="L44:M44"/>
    <mergeCell ref="L38:M38"/>
    <mergeCell ref="L39:M39"/>
    <mergeCell ref="L40:M40"/>
    <mergeCell ref="L42:M42"/>
    <mergeCell ref="L43:M43"/>
    <mergeCell ref="L31:M31"/>
    <mergeCell ref="L32:M32"/>
    <mergeCell ref="B16:I16"/>
    <mergeCell ref="J16:J19"/>
    <mergeCell ref="F17:F19"/>
    <mergeCell ref="G17:H18"/>
    <mergeCell ref="K17:K19"/>
    <mergeCell ref="L17:M19"/>
    <mergeCell ref="L25:M25"/>
    <mergeCell ref="D17:E18"/>
    <mergeCell ref="L20:M20"/>
    <mergeCell ref="N20:O20"/>
    <mergeCell ref="K16:O16"/>
    <mergeCell ref="K6:T6"/>
    <mergeCell ref="K7:T7"/>
    <mergeCell ref="K8:T8"/>
    <mergeCell ref="K9:T9"/>
    <mergeCell ref="L24:M24"/>
    <mergeCell ref="L26:M26"/>
    <mergeCell ref="I17:I19"/>
    <mergeCell ref="B17:B19"/>
    <mergeCell ref="A14:S15"/>
    <mergeCell ref="L21:M21"/>
    <mergeCell ref="L22:M22"/>
    <mergeCell ref="L23:M23"/>
    <mergeCell ref="A16:A19"/>
    <mergeCell ref="C17:C19"/>
    <mergeCell ref="L63:M63"/>
    <mergeCell ref="L52:M52"/>
    <mergeCell ref="L49:M49"/>
    <mergeCell ref="L45:M45"/>
    <mergeCell ref="F11:J11"/>
    <mergeCell ref="A12:T13"/>
    <mergeCell ref="L34:M34"/>
    <mergeCell ref="T34:U34"/>
    <mergeCell ref="P16:U16"/>
    <mergeCell ref="P20:Q20"/>
    <mergeCell ref="T17:U19"/>
    <mergeCell ref="P17:Q19"/>
    <mergeCell ref="S17:S19"/>
    <mergeCell ref="R17:R19"/>
    <mergeCell ref="B68:S68"/>
    <mergeCell ref="N45:O45"/>
    <mergeCell ref="L50:M50"/>
    <mergeCell ref="N48:O48"/>
    <mergeCell ref="L46:M46"/>
    <mergeCell ref="L47:M47"/>
    <mergeCell ref="N17:O19"/>
    <mergeCell ref="N37:O37"/>
    <mergeCell ref="L36:M36"/>
    <mergeCell ref="L37:M37"/>
    <mergeCell ref="L28:M28"/>
    <mergeCell ref="L30:M30"/>
    <mergeCell ref="L29:M29"/>
    <mergeCell ref="L27:M27"/>
    <mergeCell ref="L33:M33"/>
    <mergeCell ref="L35:M35"/>
    <mergeCell ref="N61:O61"/>
    <mergeCell ref="N41:O41"/>
    <mergeCell ref="N24:O24"/>
    <mergeCell ref="N27:O27"/>
    <mergeCell ref="N29:O29"/>
    <mergeCell ref="N33:O33"/>
    <mergeCell ref="N59:O59"/>
  </mergeCells>
  <printOptions/>
  <pageMargins left="0.17" right="0.28" top="0.3" bottom="0.21" header="0.31" footer="0.34"/>
  <pageSetup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МК</cp:lastModifiedBy>
  <cp:lastPrinted>2009-04-24T13:09:33Z</cp:lastPrinted>
  <dcterms:created xsi:type="dcterms:W3CDTF">1996-10-08T23:32:33Z</dcterms:created>
  <dcterms:modified xsi:type="dcterms:W3CDTF">2014-06-10T06:24:29Z</dcterms:modified>
  <cp:category/>
  <cp:version/>
  <cp:contentType/>
  <cp:contentStatus/>
</cp:coreProperties>
</file>