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15600" windowHeight="11760"/>
  </bookViews>
  <sheets>
    <sheet name="42801ФК" sheetId="4" r:id="rId1"/>
  </sheets>
  <calcPr calcId="145621"/>
</workbook>
</file>

<file path=xl/calcChain.xml><?xml version="1.0" encoding="utf-8"?>
<calcChain xmlns="http://schemas.openxmlformats.org/spreadsheetml/2006/main">
  <c r="C74" i="4" l="1"/>
  <c r="F186" i="4"/>
  <c r="F184" i="4"/>
  <c r="F183" i="4"/>
  <c r="E186" i="4"/>
  <c r="E184" i="4"/>
  <c r="E183" i="4"/>
  <c r="D74" i="4"/>
  <c r="E74" i="4" l="1"/>
  <c r="D22" i="4"/>
  <c r="C22" i="4"/>
  <c r="F182" i="4"/>
  <c r="E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 s="1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1" i="4"/>
  <c r="E178" i="4"/>
  <c r="E177" i="4"/>
  <c r="E176" i="4"/>
  <c r="E175" i="4"/>
  <c r="E172" i="4"/>
  <c r="E171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3" i="4"/>
  <c r="E142" i="4"/>
  <c r="E141" i="4"/>
  <c r="E138" i="4"/>
  <c r="E137" i="4"/>
  <c r="E136" i="4"/>
  <c r="E130" i="4"/>
  <c r="E129" i="4"/>
  <c r="E128" i="4"/>
  <c r="E127" i="4"/>
  <c r="E126" i="4"/>
  <c r="E122" i="4"/>
  <c r="E121" i="4"/>
  <c r="E120" i="4"/>
  <c r="E118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96" i="4"/>
  <c r="E95" i="4"/>
  <c r="E93" i="4"/>
  <c r="E92" i="4"/>
  <c r="E91" i="4"/>
  <c r="E90" i="4"/>
  <c r="E89" i="4"/>
  <c r="E88" i="4"/>
  <c r="E84" i="4"/>
  <c r="E83" i="4"/>
  <c r="E82" i="4"/>
  <c r="E81" i="4"/>
  <c r="E80" i="4"/>
  <c r="E79" i="4"/>
  <c r="E78" i="4"/>
  <c r="E77" i="4"/>
  <c r="E76" i="4"/>
  <c r="E75" i="4"/>
  <c r="E69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5" i="4"/>
  <c r="E44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1" i="4"/>
  <c r="F22" i="4" l="1"/>
  <c r="E22" i="4"/>
</calcChain>
</file>

<file path=xl/sharedStrings.xml><?xml version="1.0" encoding="utf-8"?>
<sst xmlns="http://schemas.openxmlformats.org/spreadsheetml/2006/main" count="335" uniqueCount="332">
  <si>
    <t>Наименование</t>
  </si>
  <si>
    <t>Исполнено бюджеты городских округов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</si>
  <si>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</si>
  <si>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</si>
  <si>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</si>
  <si>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</si>
  <si>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</si>
  <si>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</si>
  <si>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</si>
  <si>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</si>
  <si>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</si>
  <si>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</si>
  <si>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</si>
  <si>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</si>
  <si>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</si>
  <si>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</si>
  <si>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</si>
  <si>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</si>
  <si>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</si>
  <si>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</si>
  <si>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</si>
  <si>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</si>
  <si>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</si>
  <si>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</si>
  <si>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</si>
  <si>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</si>
  <si>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</si>
  <si>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</si>
  <si>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</si>
  <si>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</si>
  <si>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</si>
  <si>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</si>
  <si>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</si>
  <si>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</si>
  <si>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</si>
  <si>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</si>
  <si>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</si>
  <si>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</si>
  <si>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</si>
  <si>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</si>
  <si>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</si>
  <si>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</si>
  <si>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</si>
  <si>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</si>
  <si>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</si>
  <si>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</si>
  <si>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</si>
  <si>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</si>
  <si>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</si>
  <si>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</si>
  <si>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</si>
  <si>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</si>
  <si>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</si>
  <si>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</si>
  <si>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</si>
  <si>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</si>
  <si>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</si>
  <si>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</si>
  <si>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</si>
  <si>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</si>
  <si>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</si>
  <si>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</si>
  <si>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000 1 06 01020 04 0000 110</t>
  </si>
  <si>
    <t>Земельный налог</t>
  </si>
  <si>
    <t>000 1 06 06000 00 0000 110</t>
  </si>
  <si>
    <t>Земельный налог с организаций</t>
  </si>
  <si>
    <t>000 1 06 06030 00 0000 110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</si>
  <si>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</si>
  <si>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</si>
  <si>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 с физических лиц</t>
  </si>
  <si>
    <t>000 1 06 06040 00 0000 110</t>
  </si>
  <si>
    <t>Земельный налог с физических лиц,   обладающих земельным участком, расположенным в границах городских округов</t>
  </si>
  <si>
    <t>000 1 06 06042 04 0000 110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</si>
  <si>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</si>
  <si>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</si>
  <si>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</si>
  <si>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</si>
  <si>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</si>
  <si>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</si>
  <si>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</si>
  <si>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000 1 08 06000 01 0000 110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</si>
  <si>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</si>
  <si>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</si>
  <si>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</si>
  <si>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000 1 08 07010 01 0000 110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</si>
  <si>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</si>
  <si>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000 1 08 07020 01 0000 110</t>
  </si>
  <si>
    <t>Государственная пошлина за выдачу и обмен паспорта гражданина Российской Федерации</t>
  </si>
  <si>
    <t>000 1 08 07100 01 0000 110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</si>
  <si>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 регистрационных знаков, водительских удостоверений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</si>
  <si>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</si>
  <si>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</si>
  <si>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000 1 08 07141 01 0000 110</t>
  </si>
  <si>
    <t>Государственная пошлина за выдачу разрешения на установку рекламной конструкции</t>
  </si>
  <si>
    <t>000 1 08 07150 01 0000 110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</si>
  <si>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</si>
  <si>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</si>
  <si>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Налоги на имущество</t>
  </si>
  <si>
    <t>000 1 09 04000 00 0000 110</t>
  </si>
  <si>
    <t>Земельный налог (по обязательствам, возникшим до       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</si>
  <si>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</si>
  <si>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городских округов</t>
  </si>
  <si>
    <t>000 1 09 04052 04 0000 110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</si>
  <si>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</si>
  <si>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</si>
  <si>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</si>
  <si>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</si>
  <si>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</si>
  <si>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</si>
  <si>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</si>
  <si>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</si>
  <si>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</si>
  <si>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</si>
  <si>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</si>
  <si>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</si>
  <si>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</si>
  <si>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</si>
  <si>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</si>
  <si>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</si>
  <si>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</si>
  <si>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</si>
  <si>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</si>
  <si>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</si>
  <si>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</si>
  <si>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</si>
  <si>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</si>
  <si>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</si>
  <si>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</si>
  <si>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</si>
  <si>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</si>
  <si>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</si>
  <si>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</si>
  <si>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</si>
  <si>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</si>
  <si>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</si>
  <si>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</si>
  <si>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</si>
  <si>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</si>
  <si>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</si>
  <si>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</si>
  <si>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выбросы загрязняющих веществ в атмосферный воздух передвижными объектами</t>
  </si>
  <si>
    <t>000 1 12 01020 01 0000 120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</si>
  <si>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</si>
  <si>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</si>
  <si>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</si>
  <si>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</si>
  <si>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ДОХОДЫ ОТ ОКАЗАНИЯ ПЛАТНЫХ УСЛУГ (РАБОТ)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</si>
  <si>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</si>
  <si>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</si>
  <si>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</si>
  <si>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</si>
  <si>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</si>
  <si>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городских округов</t>
  </si>
  <si>
    <t>000 1 13 02994 04 0000 130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</si>
  <si>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</si>
  <si>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</si>
  <si>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</si>
  <si>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</si>
  <si>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</si>
  <si>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</si>
  <si>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</si>
  <si>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</si>
  <si>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</si>
  <si>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</si>
  <si>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</si>
  <si>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</si>
  <si>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границах городских округов</t>
  </si>
  <si>
    <t>000 1 14 06012 04 0000 430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</si>
  <si>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</si>
  <si>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</si>
  <si>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</si>
  <si>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</si>
  <si>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</si>
  <si>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</si>
  <si>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</si>
  <si>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</si>
  <si>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</si>
  <si>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</si>
  <si>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</si>
  <si>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</si>
  <si>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</si>
  <si>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</si>
  <si>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000 1 16 08020 01 0000 140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</si>
  <si>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</si>
  <si>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</si>
  <si>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</si>
  <si>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000 1 16 21040 04 0000 140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</si>
  <si>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</si>
  <si>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</si>
  <si>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>Денежные взыскания (штрафы) за нарушение законодательства в области охраны окружающей среды</t>
  </si>
  <si>
    <t>000 1 16 25050 01 0000 140</t>
  </si>
  <si>
    <t>Денежные взыскания (штрафы) за нарушение земельного законодательства</t>
  </si>
  <si>
    <t>000 1 16 25060 01 0000 140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</si>
  <si>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</si>
  <si>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</si>
  <si>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</si>
  <si>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</si>
  <si>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</si>
  <si>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000 1 16 30010 01 0000 140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</si>
  <si>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</si>
  <si>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000 1 16 30013 01 0000 140</t>
  </si>
  <si>
    <t>Прочие денежные взыскания (штрафы) за  правонарушения в области дорожного движения</t>
  </si>
  <si>
    <t>000 1 16 30030 01 0000 140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</si>
  <si>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</si>
  <si>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</si>
  <si>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</si>
  <si>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000 1 16 33040 04 0000 140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</si>
  <si>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</si>
  <si>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</si>
  <si>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</si>
  <si>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</si>
  <si>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</si>
  <si>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000 1 16 90040 04 0000 140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</si>
  <si>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</si>
  <si>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</si>
  <si>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</si>
  <si>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</si>
  <si>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городских округов</t>
  </si>
  <si>
    <t>000 1 17 01040 04 0000 180</t>
  </si>
  <si>
    <t>Прочие неналоговые доходы</t>
  </si>
  <si>
    <t>000 1 17 05000 00 0000 180</t>
  </si>
  <si>
    <t>Прочие неналоговые доходы бюджетов городских округов</t>
  </si>
  <si>
    <t>000 1 17 05040 04 0000 180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</si>
  <si>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</si>
  <si>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</si>
  <si>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</si>
  <si>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</si>
  <si>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</si>
  <si>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000 2 02 10000 00 0000 151</t>
  </si>
  <si>
    <t>Дотации на выравнивание бюджетной обеспеченности</t>
  </si>
  <si>
    <t>000 2 02 15001 00 0000 151</t>
  </si>
  <si>
    <t>Дотации бюджетам городских округов на выравнивание бюджетной обеспеченности</t>
  </si>
  <si>
    <t>000 2 02 15001 04 0000 151</t>
  </si>
  <si>
    <t>Дотации бюджетам на поддержку мер по обеспечению сбалансированности бюджетов</t>
  </si>
  <si>
    <t>000 2 02 15002 00 0000 151</t>
  </si>
  <si>
    <t>Дотации бюджетам городских округов на поддержку мер по обеспечению сбалансированности бюджетов</t>
  </si>
  <si>
    <t>000 2 02 15002 04 0000 151</t>
  </si>
  <si>
    <t>Субсидии бюджетам бюджетной системы Российской Федерации (межбюджетные субсидии)</t>
  </si>
  <si>
    <t>000 2 02 20000 00 0000 151</t>
  </si>
  <si>
    <t>Субсидии бюджетам на софинансирование капитальных вложений в объекты государственной (муниципальной) собственности</t>
  </si>
  <si>
    <t>000 2 02 20077 00 0000 151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</si>
  <si>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</si>
  <si>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000 2 02 20077 04 0000 151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</si>
  <si>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</si>
  <si>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000 2 02 20302 00 0000 151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</si>
  <si>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</si>
  <si>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000 2 02 20302 04 0000 151</t>
  </si>
  <si>
    <t>Прочие субсидии</t>
  </si>
  <si>
    <t>000 2 02 29999 00 0000 151</t>
  </si>
  <si>
    <t>Прочие субсидии бюджетам городских округов</t>
  </si>
  <si>
    <t>000 2 02 29999 04 0000 151</t>
  </si>
  <si>
    <t>Субвенции бюджетам бюджетной системы Российской Федерации</t>
  </si>
  <si>
    <t>000 2 02 30000 00 0000 151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</si>
  <si>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</si>
  <si>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000 2 02 30013 00 0000 151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</si>
  <si>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</si>
  <si>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000 2 02 30013 04 0000 151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</si>
  <si>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</si>
  <si>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000 2 02 30022 00 0000 151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</si>
  <si>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</si>
  <si>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000 2 02 30022 04 0000 151</t>
  </si>
  <si>
    <t>Субвенции местным бюджетам на выполнение передаваемых полномочий субъектов Российской Федерации</t>
  </si>
  <si>
    <t>000 2 02 30024 00 0000 151</t>
  </si>
  <si>
    <t>Субвенции бюджетам городских округов на выполнение передаваемых полномочий субъектов Российской Федерации</t>
  </si>
  <si>
    <t>000 2 02 30024 04 0000 151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</si>
  <si>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</si>
  <si>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000 2 02 30027 00 0000 151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</si>
  <si>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</si>
  <si>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000 2 02 30027 04 0000 151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</si>
  <si>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</si>
  <si>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000 2 02 30029 00 0000 151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</si>
  <si>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</si>
  <si>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</si>
  <si>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</si>
  <si>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000 2 02 35082 00 0000 151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</si>
  <si>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</si>
  <si>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000 2 02 35082 04 0000 151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</si>
  <si>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</si>
  <si>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000 2 02 35137 00 0000 151</t>
  </si>
  <si>
    <t>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</si>
  <si>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000 2 02 35137 04 0000 151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</si>
  <si>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</si>
  <si>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000 2 02 35220 00 0000 151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</si>
  <si>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</si>
  <si>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000 2 02 35220 04 0000 151</t>
  </si>
  <si>
    <t>Субвенции бюджетам на оплату жилищно-коммунальных услуг отдельным категориям граждан</t>
  </si>
  <si>
    <t>000 2 02 35250 00 0000 151</t>
  </si>
  <si>
    <t>Субвенции бюджетам городских округов на оплату жилищно-коммунальных услуг отдельным категориям граждан</t>
  </si>
  <si>
    <t>000 2 02 35250 04 0000 151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</si>
  <si>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</si>
  <si>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000 2 02 35280 00 0000 151</t>
  </si>
  <si>
    <t>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</si>
  <si>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000 2 02 35280 04 0000 151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</si>
  <si>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</si>
  <si>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000 2 02 35380 00 0000 151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</si>
  <si>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</si>
  <si>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000 2 02 35380 04 0000 151</t>
  </si>
  <si>
    <t>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</t>
  </si>
  <si>
    <t>000 2 02 35462 00 0000 151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</si>
  <si>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</si>
  <si>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000 2 02 35462 04 0000 151</t>
  </si>
  <si>
    <t>Субвенции бюджетам на государственную регистрацию актов гражданского состояния</t>
  </si>
  <si>
    <t>000 2 02 35930 00 0000 151</t>
  </si>
  <si>
    <t>Субвенции бюджетам городских округов на государственную регистрацию актов гражданского состояния</t>
  </si>
  <si>
    <t>000 2 02 35930 04 0000 151</t>
  </si>
  <si>
    <t>Прочие субвенции</t>
  </si>
  <si>
    <t>000 2 02 39999 00 0000 151</t>
  </si>
  <si>
    <t>Прочие субвенции бюджетам городских округов</t>
  </si>
  <si>
    <t>000 2 02 39999 04 0000 151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</si>
  <si>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</si>
  <si>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</si>
  <si>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</si>
  <si>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000 2 19 00000 04 0000 151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</si>
  <si>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</si>
  <si>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000 2 19 60010 04 0000 151</t>
  </si>
  <si>
    <t>Доходы бюджета - Всего</t>
  </si>
  <si>
    <t>000 8 50 00000 00 0000 000</t>
  </si>
  <si>
    <t>Уточненный план на год</t>
  </si>
  <si>
    <t>% поступлений к уточненному плану</t>
  </si>
  <si>
    <t>Отклонение от уточненого плана</t>
  </si>
  <si>
    <t>НАЛОГОВЫЕ ДОХОДЫ</t>
  </si>
  <si>
    <t>НЕНАЛОГОВЫЕ ДОХОДЫ</t>
  </si>
  <si>
    <t>Остаток бюджетных средств на начало года</t>
  </si>
  <si>
    <t>Всего доходов</t>
  </si>
  <si>
    <t>Баланс</t>
  </si>
  <si>
    <t>Превышение расходов над доходами</t>
  </si>
  <si>
    <t>Код бюджетной                                                                                                                                                                                                                                                                                                                            класификации                                                                                                                                                                                                                                                                                                                              Российской Федерации</t>
  </si>
  <si>
    <t>ИНФОРМАЦИЯ
об исполнении бюджета города Троицка 
за первый квартал 2017 года</t>
  </si>
  <si>
    <t>Раздел I. Доходы</t>
  </si>
  <si>
    <t xml:space="preserve">                     Единица измерения рублей</t>
  </si>
  <si>
    <t>ШТРАФЫ, САНКЦИИ, ВОЗМЕЩЕНИЕ 
УЩЕРБА</t>
  </si>
  <si>
    <t>ПЛАТЕЖИ ПРИ ПОЛЬЗОВАНИИ 
ПРИРОДНЫМИ РЕСУРСАМИ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</si>
</sst>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 ###\ ###\ ###\ ##0.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>
      <alignment horizontal="center" wrapText="1"/>
    </xf>
    <xf numFmtId="164" fontId="0" fillId="0" borderId="0" xfId="0" applyNumberFormat="1" applyFont="1" applyBorder="1"/>
    <xf numFmtId="0" fontId="0" fillId="0" borderId="0" xfId="0" applyFont="1" applyBorder="1"/>
    <xf numFmtId="0" fontId="0" fillId="0" borderId="0" xfId="0" applyAlignment="1">
      <alignment horizontal="center"/>
    </xf>
    <xf numFmtId="165" fontId="2" fillId="0" borderId="0" xfId="0" applyNumberFormat="1" applyFont="1" applyBorder="1"/>
    <xf numFmtId="4" fontId="2" fillId="0" borderId="0" xfId="0" applyNumberFormat="1" applyFont="1" applyBorder="1"/>
    <xf numFmtId="0" fontId="0" fillId="0" borderId="0" xfId="0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164" fontId="4" fillId="0" borderId="1" xfId="0" applyNumberFormat="1" applyFont="1" applyBorder="1" applyAlignment="1">
      <alignment horizontal="center" vertical="top"/>
    </xf>
    <xf numFmtId="165" fontId="4" fillId="0" borderId="3" xfId="0" applyNumberFormat="1" applyFont="1" applyBorder="1" applyAlignment="1">
      <alignment horizontal="center" vertical="top"/>
    </xf>
    <xf numFmtId="4" fontId="4" fillId="0" borderId="3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165" fontId="4" fillId="2" borderId="3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/>
    </xf>
    <xf numFmtId="0" fontId="4" fillId="0" borderId="0" xfId="0" applyFont="1" applyBorder="1" applyAlignment="1">
      <alignment horizontal="justify" vertical="top"/>
    </xf>
    <xf numFmtId="0" fontId="4" fillId="0" borderId="5" xfId="0" applyFont="1" applyFill="1" applyBorder="1" applyAlignment="1">
      <alignment horizontal="justify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8"/>
  <sheetViews>
    <sheetView tabSelected="1" topLeftCell="A167" zoomScale="75" zoomScaleNormal="75" workbookViewId="0">
      <selection activeCell="A17" sqref="A17:F17"/>
    </sheetView>
  </sheetViews>
  <sheetFormatPr defaultRowHeight="15" x14ac:dyDescent="0.25"/>
  <cols>
    <col min="1" max="1" width="27.140625" customWidth="1"/>
    <col min="2" max="2" width="50"/>
    <col min="3" max="3" width="19.5703125" customWidth="1"/>
    <col min="4" max="4" width="19.42578125" customWidth="1"/>
    <col min="5" max="5" width="13.7109375" customWidth="1"/>
    <col min="6" max="6" width="19.28515625" customWidth="1"/>
  </cols>
  <sheetData>
    <row r="1" spans="1:6" ht="0.75" customHeight="1" x14ac:dyDescent="0.25">
      <c r="A1" s="17" t="s">
        <v>327</v>
      </c>
      <c r="B1" s="15"/>
      <c r="C1" s="15"/>
      <c r="D1" s="15"/>
      <c r="E1" s="15"/>
      <c r="F1" s="15"/>
    </row>
    <row r="2" spans="1:6" ht="2.25" hidden="1" customHeight="1" x14ac:dyDescent="0.25">
      <c r="A2" s="15"/>
      <c r="B2" s="15"/>
      <c r="C2" s="15"/>
      <c r="D2" s="15"/>
      <c r="E2" s="15"/>
      <c r="F2" s="15"/>
    </row>
    <row r="3" spans="1:6" ht="15" hidden="1" customHeight="1" x14ac:dyDescent="0.25">
      <c r="A3" s="15"/>
      <c r="B3" s="15"/>
      <c r="C3" s="15"/>
      <c r="D3" s="15"/>
      <c r="E3" s="15"/>
      <c r="F3" s="15"/>
    </row>
    <row r="4" spans="1:6" ht="10.5" hidden="1" customHeight="1" x14ac:dyDescent="0.25">
      <c r="A4" s="15"/>
      <c r="B4" s="15"/>
      <c r="C4" s="15"/>
      <c r="D4" s="15"/>
      <c r="E4" s="15"/>
      <c r="F4" s="15"/>
    </row>
    <row r="5" spans="1:6" ht="15.75" hidden="1" customHeight="1" x14ac:dyDescent="0.25">
      <c r="A5" s="15"/>
      <c r="B5" s="15"/>
      <c r="C5" s="15"/>
      <c r="D5" s="15"/>
      <c r="E5" s="15"/>
      <c r="F5" s="15"/>
    </row>
    <row r="6" spans="1:6" ht="15.75" hidden="1" customHeight="1" x14ac:dyDescent="0.25">
      <c r="A6" s="15"/>
      <c r="B6" s="15"/>
      <c r="C6" s="15"/>
      <c r="D6" s="15"/>
      <c r="E6" s="15"/>
      <c r="F6" s="15"/>
    </row>
    <row r="7" spans="1:6" ht="15.75" hidden="1" customHeight="1" x14ac:dyDescent="0.25">
      <c r="A7" s="15"/>
      <c r="B7" s="15"/>
      <c r="C7" s="15"/>
      <c r="D7" s="15"/>
      <c r="E7" s="15"/>
      <c r="F7" s="15"/>
    </row>
    <row r="8" spans="1:6" ht="20.25" customHeight="1" x14ac:dyDescent="0.25">
      <c r="A8" s="15"/>
      <c r="B8" s="15"/>
      <c r="C8" s="15"/>
      <c r="D8" s="15"/>
      <c r="E8" s="15"/>
      <c r="F8" s="15"/>
    </row>
    <row r="9" spans="1:6" ht="37.5" customHeight="1" x14ac:dyDescent="0.25">
      <c r="A9" s="15"/>
      <c r="B9" s="15"/>
      <c r="C9" s="15"/>
      <c r="D9" s="15"/>
      <c r="E9" s="15"/>
      <c r="F9" s="15"/>
    </row>
    <row r="10" spans="1:6" ht="15" customHeight="1" x14ac:dyDescent="0.25">
      <c r="B10" s="7"/>
      <c r="C10" s="7"/>
      <c r="D10" s="7"/>
      <c r="E10" s="7"/>
      <c r="F10" s="7"/>
    </row>
    <row r="11" spans="1:6" ht="3" hidden="1" customHeight="1" x14ac:dyDescent="0.25">
      <c r="B11" s="7"/>
      <c r="C11" s="7"/>
      <c r="D11" s="7"/>
      <c r="E11" s="7"/>
      <c r="F11" s="7"/>
    </row>
    <row r="12" spans="1:6" ht="3" hidden="1" customHeight="1" x14ac:dyDescent="0.25">
      <c r="B12" s="7"/>
      <c r="C12" s="7"/>
      <c r="D12" s="7"/>
      <c r="E12" s="7"/>
      <c r="F12" s="7"/>
    </row>
    <row r="13" spans="1:6" ht="15" hidden="1" customHeight="1" x14ac:dyDescent="0.25">
      <c r="B13" s="7"/>
      <c r="C13" s="8"/>
      <c r="D13" s="8"/>
      <c r="E13" s="8"/>
      <c r="F13" s="8"/>
    </row>
    <row r="14" spans="1:6" ht="15.75" hidden="1" customHeight="1" x14ac:dyDescent="0.25">
      <c r="B14" s="7"/>
      <c r="C14" s="7"/>
      <c r="D14" s="7"/>
      <c r="E14" s="7"/>
      <c r="F14" s="7"/>
    </row>
    <row r="15" spans="1:6" ht="15.75" hidden="1" customHeight="1" x14ac:dyDescent="0.25">
      <c r="B15" s="7"/>
      <c r="C15" s="7"/>
      <c r="D15" s="7"/>
      <c r="E15" s="7"/>
      <c r="F15" s="7"/>
    </row>
    <row r="16" spans="1:6" ht="15" hidden="1" customHeight="1" x14ac:dyDescent="0.25">
      <c r="B16" s="7"/>
      <c r="C16" s="7"/>
      <c r="D16" s="7"/>
      <c r="E16" s="7"/>
      <c r="F16" s="7"/>
    </row>
    <row r="17" spans="1:9" ht="18.75" x14ac:dyDescent="0.3">
      <c r="A17" s="15" t="s">
        <v>328</v>
      </c>
      <c r="B17" s="16"/>
      <c r="C17" s="16"/>
      <c r="D17" s="16"/>
      <c r="E17" s="16"/>
      <c r="F17" s="16"/>
    </row>
    <row r="18" spans="1:9" ht="21.75" customHeight="1" x14ac:dyDescent="0.25">
      <c r="B18" s="4"/>
      <c r="C18" s="4"/>
      <c r="D18" s="4"/>
      <c r="E18" s="4"/>
      <c r="F18" s="4"/>
    </row>
    <row r="19" spans="1:9" ht="15.75" x14ac:dyDescent="0.25">
      <c r="A19" s="9"/>
      <c r="B19" s="10"/>
      <c r="C19" s="10"/>
      <c r="D19" s="10"/>
      <c r="E19" s="14" t="s">
        <v>329</v>
      </c>
      <c r="F19" s="14"/>
    </row>
    <row r="20" spans="1:9" ht="86.25" customHeight="1" x14ac:dyDescent="0.25">
      <c r="A20" s="12" t="s">
        <v>326</v>
      </c>
      <c r="B20" s="12" t="s">
        <v>0</v>
      </c>
      <c r="C20" s="12" t="s">
        <v>317</v>
      </c>
      <c r="D20" s="12" t="s">
        <v>1</v>
      </c>
      <c r="E20" s="13" t="s">
        <v>318</v>
      </c>
      <c r="F20" s="12" t="s">
        <v>319</v>
      </c>
      <c r="G20" s="1"/>
      <c r="H20" s="1"/>
      <c r="I20" s="1"/>
    </row>
    <row r="21" spans="1:9" ht="15.75" x14ac:dyDescent="0.25">
      <c r="A21" s="11" t="s">
        <v>3</v>
      </c>
      <c r="B21" s="24" t="s">
        <v>2</v>
      </c>
      <c r="C21" s="18">
        <v>538485722</v>
      </c>
      <c r="D21" s="18">
        <v>114760573.72</v>
      </c>
      <c r="E21" s="19">
        <f t="shared" ref="E21:E84" si="0">D21/C21*100</f>
        <v>21.311720818476964</v>
      </c>
      <c r="F21" s="20">
        <f t="shared" ref="F21:F86" si="1">D21-C21</f>
        <v>-423725148.27999997</v>
      </c>
      <c r="G21" s="2"/>
      <c r="H21" s="2"/>
      <c r="I21" s="2"/>
    </row>
    <row r="22" spans="1:9" ht="15.75" x14ac:dyDescent="0.25">
      <c r="A22" s="11"/>
      <c r="B22" s="24" t="s">
        <v>320</v>
      </c>
      <c r="C22" s="18">
        <f>C23+C29+C35+C51+C59</f>
        <v>471817722</v>
      </c>
      <c r="D22" s="18">
        <f>D23+D29+D35+D51+D59+D70</f>
        <v>96579547.210000008</v>
      </c>
      <c r="E22" s="19">
        <f t="shared" si="0"/>
        <v>20.469673500309938</v>
      </c>
      <c r="F22" s="20">
        <f t="shared" si="1"/>
        <v>-375238174.78999996</v>
      </c>
      <c r="G22" s="2"/>
      <c r="H22" s="2"/>
      <c r="I22" s="2"/>
    </row>
    <row r="23" spans="1:9" ht="15.75" x14ac:dyDescent="0.25">
      <c r="A23" s="11" t="s">
        <v>5</v>
      </c>
      <c r="B23" s="24" t="s">
        <v>4</v>
      </c>
      <c r="C23" s="18">
        <v>288237495</v>
      </c>
      <c r="D23" s="18">
        <v>59721863.600000001</v>
      </c>
      <c r="E23" s="19">
        <f t="shared" si="0"/>
        <v>20.719672019075798</v>
      </c>
      <c r="F23" s="20">
        <f t="shared" si="1"/>
        <v>-228515631.40000001</v>
      </c>
      <c r="G23" s="2"/>
      <c r="H23" s="2"/>
      <c r="I23" s="2"/>
    </row>
    <row r="24" spans="1:9" ht="15.75" x14ac:dyDescent="0.25">
      <c r="A24" s="11" t="s">
        <v>7</v>
      </c>
      <c r="B24" s="24" t="s">
        <v>6</v>
      </c>
      <c r="C24" s="18">
        <v>288237495</v>
      </c>
      <c r="D24" s="18">
        <v>59721863.600000001</v>
      </c>
      <c r="E24" s="19">
        <f t="shared" si="0"/>
        <v>20.719672019075798</v>
      </c>
      <c r="F24" s="20">
        <f t="shared" si="1"/>
        <v>-228515631.40000001</v>
      </c>
      <c r="G24" s="2"/>
      <c r="H24" s="2"/>
      <c r="I24" s="2"/>
    </row>
    <row r="25" spans="1:9" ht="101.25" customHeight="1" x14ac:dyDescent="0.25">
      <c r="A25" s="11" t="s">
        <v>9</v>
      </c>
      <c r="B25" s="25" t="s">
        <v>8</v>
      </c>
      <c r="C25" s="18">
        <v>280025619</v>
      </c>
      <c r="D25" s="18">
        <v>59208231.299999997</v>
      </c>
      <c r="E25" s="19">
        <f t="shared" si="0"/>
        <v>21.143862304970032</v>
      </c>
      <c r="F25" s="20">
        <f t="shared" si="1"/>
        <v>-220817387.69999999</v>
      </c>
      <c r="G25" s="2"/>
      <c r="H25" s="2"/>
      <c r="I25" s="2"/>
    </row>
    <row r="26" spans="1:9" ht="150.75" customHeight="1" x14ac:dyDescent="0.25">
      <c r="A26" s="11" t="s">
        <v>11</v>
      </c>
      <c r="B26" s="25" t="s">
        <v>10</v>
      </c>
      <c r="C26" s="18">
        <v>1947135</v>
      </c>
      <c r="D26" s="18">
        <v>159421.09</v>
      </c>
      <c r="E26" s="19">
        <f t="shared" si="0"/>
        <v>8.1874697953660114</v>
      </c>
      <c r="F26" s="20">
        <f t="shared" si="1"/>
        <v>-1787713.91</v>
      </c>
      <c r="G26" s="2"/>
      <c r="H26" s="2"/>
      <c r="I26" s="2"/>
    </row>
    <row r="27" spans="1:9" ht="72" customHeight="1" x14ac:dyDescent="0.25">
      <c r="A27" s="11" t="s">
        <v>13</v>
      </c>
      <c r="B27" s="25" t="s">
        <v>12</v>
      </c>
      <c r="C27" s="18">
        <v>5319582</v>
      </c>
      <c r="D27" s="18">
        <v>220428.09</v>
      </c>
      <c r="E27" s="19">
        <f t="shared" si="0"/>
        <v>4.1437107276473979</v>
      </c>
      <c r="F27" s="20">
        <f t="shared" si="1"/>
        <v>-5099153.91</v>
      </c>
      <c r="G27" s="2"/>
      <c r="H27" s="2"/>
      <c r="I27" s="2"/>
    </row>
    <row r="28" spans="1:9" ht="121.5" customHeight="1" x14ac:dyDescent="0.25">
      <c r="A28" s="11" t="s">
        <v>15</v>
      </c>
      <c r="B28" s="25" t="s">
        <v>14</v>
      </c>
      <c r="C28" s="18">
        <v>945159</v>
      </c>
      <c r="D28" s="18">
        <v>133783.12</v>
      </c>
      <c r="E28" s="19">
        <f t="shared" si="0"/>
        <v>14.154562354058948</v>
      </c>
      <c r="F28" s="20">
        <f t="shared" si="1"/>
        <v>-811375.88</v>
      </c>
      <c r="G28" s="2"/>
      <c r="H28" s="2"/>
      <c r="I28" s="2"/>
    </row>
    <row r="29" spans="1:9" ht="57" customHeight="1" x14ac:dyDescent="0.25">
      <c r="A29" s="11" t="s">
        <v>17</v>
      </c>
      <c r="B29" s="25" t="s">
        <v>16</v>
      </c>
      <c r="C29" s="18">
        <v>7546327</v>
      </c>
      <c r="D29" s="18">
        <v>2044477.47</v>
      </c>
      <c r="E29" s="19">
        <f t="shared" si="0"/>
        <v>27.092351948172933</v>
      </c>
      <c r="F29" s="20">
        <f t="shared" si="1"/>
        <v>-5501849.5300000003</v>
      </c>
      <c r="G29" s="2"/>
      <c r="H29" s="2"/>
      <c r="I29" s="2"/>
    </row>
    <row r="30" spans="1:9" ht="50.25" customHeight="1" x14ac:dyDescent="0.25">
      <c r="A30" s="11" t="s">
        <v>19</v>
      </c>
      <c r="B30" s="25" t="s">
        <v>18</v>
      </c>
      <c r="C30" s="18">
        <v>7546327</v>
      </c>
      <c r="D30" s="18">
        <v>2044477.47</v>
      </c>
      <c r="E30" s="19">
        <f t="shared" si="0"/>
        <v>27.092351948172933</v>
      </c>
      <c r="F30" s="20">
        <f t="shared" si="1"/>
        <v>-5501849.5300000003</v>
      </c>
      <c r="G30" s="2"/>
      <c r="H30" s="2"/>
      <c r="I30" s="2"/>
    </row>
    <row r="31" spans="1:9" ht="102" customHeight="1" x14ac:dyDescent="0.25">
      <c r="A31" s="11" t="s">
        <v>21</v>
      </c>
      <c r="B31" s="25" t="s">
        <v>20</v>
      </c>
      <c r="C31" s="18">
        <v>2964241</v>
      </c>
      <c r="D31" s="18">
        <v>760354.02</v>
      </c>
      <c r="E31" s="19">
        <f t="shared" si="0"/>
        <v>25.650883986828333</v>
      </c>
      <c r="F31" s="20">
        <f t="shared" si="1"/>
        <v>-2203886.98</v>
      </c>
      <c r="G31" s="2"/>
      <c r="H31" s="2"/>
      <c r="I31" s="2"/>
    </row>
    <row r="32" spans="1:9" ht="114.75" customHeight="1" x14ac:dyDescent="0.25">
      <c r="A32" s="11" t="s">
        <v>23</v>
      </c>
      <c r="B32" s="25" t="s">
        <v>22</v>
      </c>
      <c r="C32" s="18">
        <v>33857</v>
      </c>
      <c r="D32" s="18">
        <v>7599.52</v>
      </c>
      <c r="E32" s="19">
        <f t="shared" si="0"/>
        <v>22.445934371031104</v>
      </c>
      <c r="F32" s="20">
        <f t="shared" si="1"/>
        <v>-26257.48</v>
      </c>
      <c r="G32" s="2"/>
      <c r="H32" s="2"/>
      <c r="I32" s="2"/>
    </row>
    <row r="33" spans="1:9" ht="97.5" customHeight="1" x14ac:dyDescent="0.25">
      <c r="A33" s="11" t="s">
        <v>25</v>
      </c>
      <c r="B33" s="25" t="s">
        <v>24</v>
      </c>
      <c r="C33" s="18">
        <v>5259180</v>
      </c>
      <c r="D33" s="18">
        <v>1415991.5</v>
      </c>
      <c r="E33" s="19">
        <f t="shared" si="0"/>
        <v>26.924187801140103</v>
      </c>
      <c r="F33" s="20">
        <f t="shared" si="1"/>
        <v>-3843188.5</v>
      </c>
      <c r="G33" s="2"/>
      <c r="H33" s="2"/>
      <c r="I33" s="2"/>
    </row>
    <row r="34" spans="1:9" ht="95.25" customHeight="1" x14ac:dyDescent="0.25">
      <c r="A34" s="11" t="s">
        <v>27</v>
      </c>
      <c r="B34" s="25" t="s">
        <v>26</v>
      </c>
      <c r="C34" s="18">
        <v>-710951</v>
      </c>
      <c r="D34" s="18">
        <v>-139467.57</v>
      </c>
      <c r="E34" s="19">
        <f t="shared" si="0"/>
        <v>19.617043931297655</v>
      </c>
      <c r="F34" s="20">
        <f t="shared" si="1"/>
        <v>571483.42999999993</v>
      </c>
      <c r="G34" s="2"/>
      <c r="H34" s="2"/>
      <c r="I34" s="2"/>
    </row>
    <row r="35" spans="1:9" ht="15.75" x14ac:dyDescent="0.25">
      <c r="A35" s="11" t="s">
        <v>29</v>
      </c>
      <c r="B35" s="24" t="s">
        <v>28</v>
      </c>
      <c r="C35" s="18">
        <v>61485900</v>
      </c>
      <c r="D35" s="18">
        <v>15563155.27</v>
      </c>
      <c r="E35" s="19">
        <f t="shared" si="0"/>
        <v>25.311746709408173</v>
      </c>
      <c r="F35" s="20">
        <f t="shared" si="1"/>
        <v>-45922744.730000004</v>
      </c>
      <c r="G35" s="2"/>
      <c r="H35" s="2"/>
      <c r="I35" s="2"/>
    </row>
    <row r="36" spans="1:9" ht="33.75" customHeight="1" x14ac:dyDescent="0.25">
      <c r="A36" s="11" t="s">
        <v>31</v>
      </c>
      <c r="B36" s="25" t="s">
        <v>30</v>
      </c>
      <c r="C36" s="18">
        <v>34817900</v>
      </c>
      <c r="D36" s="18">
        <v>8960702.7400000002</v>
      </c>
      <c r="E36" s="19">
        <f t="shared" si="0"/>
        <v>25.735908081762542</v>
      </c>
      <c r="F36" s="20">
        <f t="shared" si="1"/>
        <v>-25857197.259999998</v>
      </c>
      <c r="G36" s="2"/>
      <c r="H36" s="2"/>
      <c r="I36" s="2"/>
    </row>
    <row r="37" spans="1:9" ht="50.25" customHeight="1" x14ac:dyDescent="0.25">
      <c r="A37" s="11" t="s">
        <v>33</v>
      </c>
      <c r="B37" s="25" t="s">
        <v>32</v>
      </c>
      <c r="C37" s="18">
        <v>34817900</v>
      </c>
      <c r="D37" s="18">
        <v>5858693.1299999999</v>
      </c>
      <c r="E37" s="19">
        <f t="shared" si="0"/>
        <v>16.826669988712702</v>
      </c>
      <c r="F37" s="20">
        <f t="shared" si="1"/>
        <v>-28959206.870000001</v>
      </c>
      <c r="G37" s="2"/>
      <c r="H37" s="2"/>
      <c r="I37" s="2"/>
    </row>
    <row r="38" spans="1:9" ht="49.5" customHeight="1" x14ac:dyDescent="0.25">
      <c r="A38" s="11" t="s">
        <v>34</v>
      </c>
      <c r="B38" s="25" t="s">
        <v>32</v>
      </c>
      <c r="C38" s="18">
        <v>34817900</v>
      </c>
      <c r="D38" s="18">
        <v>5857157.0599999996</v>
      </c>
      <c r="E38" s="19">
        <f t="shared" si="0"/>
        <v>16.822258263709184</v>
      </c>
      <c r="F38" s="20">
        <f t="shared" si="1"/>
        <v>-28960742.940000001</v>
      </c>
      <c r="G38" s="2"/>
      <c r="H38" s="2"/>
      <c r="I38" s="2"/>
    </row>
    <row r="39" spans="1:9" ht="66" customHeight="1" x14ac:dyDescent="0.25">
      <c r="A39" s="11" t="s">
        <v>36</v>
      </c>
      <c r="B39" s="25" t="s">
        <v>35</v>
      </c>
      <c r="C39" s="21"/>
      <c r="D39" s="18">
        <v>1536.07</v>
      </c>
      <c r="E39" s="19"/>
      <c r="F39" s="20">
        <f t="shared" si="1"/>
        <v>1536.07</v>
      </c>
      <c r="G39" s="2"/>
      <c r="H39" s="2"/>
      <c r="I39" s="2"/>
    </row>
    <row r="40" spans="1:9" ht="50.25" customHeight="1" x14ac:dyDescent="0.25">
      <c r="A40" s="11" t="s">
        <v>38</v>
      </c>
      <c r="B40" s="25" t="s">
        <v>37</v>
      </c>
      <c r="C40" s="21"/>
      <c r="D40" s="18">
        <v>2811847.88</v>
      </c>
      <c r="E40" s="19"/>
      <c r="F40" s="20">
        <f t="shared" si="1"/>
        <v>2811847.88</v>
      </c>
      <c r="G40" s="2"/>
      <c r="H40" s="2"/>
      <c r="I40" s="2"/>
    </row>
    <row r="41" spans="1:9" ht="75.75" customHeight="1" x14ac:dyDescent="0.25">
      <c r="A41" s="11" t="s">
        <v>40</v>
      </c>
      <c r="B41" s="25" t="s">
        <v>39</v>
      </c>
      <c r="C41" s="21"/>
      <c r="D41" s="18">
        <v>2807500.88</v>
      </c>
      <c r="E41" s="19"/>
      <c r="F41" s="20">
        <f t="shared" si="1"/>
        <v>2807500.88</v>
      </c>
      <c r="G41" s="2"/>
      <c r="H41" s="2"/>
      <c r="I41" s="2"/>
    </row>
    <row r="42" spans="1:9" ht="79.5" customHeight="1" x14ac:dyDescent="0.25">
      <c r="A42" s="11" t="s">
        <v>42</v>
      </c>
      <c r="B42" s="25" t="s">
        <v>41</v>
      </c>
      <c r="C42" s="21"/>
      <c r="D42" s="18">
        <v>4347</v>
      </c>
      <c r="E42" s="19"/>
      <c r="F42" s="20">
        <f t="shared" si="1"/>
        <v>4347</v>
      </c>
      <c r="G42" s="2"/>
      <c r="H42" s="2"/>
      <c r="I42" s="2"/>
    </row>
    <row r="43" spans="1:9" ht="49.5" customHeight="1" x14ac:dyDescent="0.25">
      <c r="A43" s="11" t="s">
        <v>44</v>
      </c>
      <c r="B43" s="25" t="s">
        <v>43</v>
      </c>
      <c r="C43" s="21"/>
      <c r="D43" s="18">
        <v>290161.73</v>
      </c>
      <c r="E43" s="19"/>
      <c r="F43" s="20">
        <f t="shared" si="1"/>
        <v>290161.73</v>
      </c>
      <c r="G43" s="2"/>
      <c r="H43" s="2"/>
      <c r="I43" s="2"/>
    </row>
    <row r="44" spans="1:9" ht="34.5" customHeight="1" x14ac:dyDescent="0.25">
      <c r="A44" s="11" t="s">
        <v>46</v>
      </c>
      <c r="B44" s="25" t="s">
        <v>45</v>
      </c>
      <c r="C44" s="18">
        <v>23114000</v>
      </c>
      <c r="D44" s="18">
        <v>5106047.08</v>
      </c>
      <c r="E44" s="19">
        <f t="shared" si="0"/>
        <v>22.090711603357274</v>
      </c>
      <c r="F44" s="20">
        <f t="shared" si="1"/>
        <v>-18007952.920000002</v>
      </c>
      <c r="G44" s="2"/>
      <c r="H44" s="2"/>
      <c r="I44" s="2"/>
    </row>
    <row r="45" spans="1:9" ht="32.25" customHeight="1" x14ac:dyDescent="0.25">
      <c r="A45" s="11" t="s">
        <v>47</v>
      </c>
      <c r="B45" s="25" t="s">
        <v>45</v>
      </c>
      <c r="C45" s="18">
        <v>23114000</v>
      </c>
      <c r="D45" s="18">
        <v>5099549.78</v>
      </c>
      <c r="E45" s="19">
        <f t="shared" si="0"/>
        <v>22.062601799775027</v>
      </c>
      <c r="F45" s="20">
        <f t="shared" si="1"/>
        <v>-18014450.219999999</v>
      </c>
      <c r="G45" s="2"/>
      <c r="H45" s="2"/>
      <c r="I45" s="2"/>
    </row>
    <row r="46" spans="1:9" ht="47.25" customHeight="1" x14ac:dyDescent="0.25">
      <c r="A46" s="11" t="s">
        <v>49</v>
      </c>
      <c r="B46" s="25" t="s">
        <v>48</v>
      </c>
      <c r="C46" s="21"/>
      <c r="D46" s="18">
        <v>6497.3</v>
      </c>
      <c r="E46" s="19"/>
      <c r="F46" s="20">
        <f t="shared" si="1"/>
        <v>6497.3</v>
      </c>
      <c r="G46" s="2"/>
      <c r="H46" s="2"/>
      <c r="I46" s="2"/>
    </row>
    <row r="47" spans="1:9" ht="15.75" x14ac:dyDescent="0.25">
      <c r="A47" s="11" t="s">
        <v>51</v>
      </c>
      <c r="B47" s="24" t="s">
        <v>50</v>
      </c>
      <c r="C47" s="18">
        <v>2404000</v>
      </c>
      <c r="D47" s="18">
        <v>899468</v>
      </c>
      <c r="E47" s="19">
        <f t="shared" si="0"/>
        <v>37.415474209650583</v>
      </c>
      <c r="F47" s="20">
        <f t="shared" si="1"/>
        <v>-1504532</v>
      </c>
      <c r="G47" s="2"/>
      <c r="H47" s="2"/>
      <c r="I47" s="2"/>
    </row>
    <row r="48" spans="1:9" ht="15.75" x14ac:dyDescent="0.25">
      <c r="A48" s="11" t="s">
        <v>52</v>
      </c>
      <c r="B48" s="24" t="s">
        <v>50</v>
      </c>
      <c r="C48" s="18">
        <v>2404000</v>
      </c>
      <c r="D48" s="18">
        <v>899468</v>
      </c>
      <c r="E48" s="19">
        <f t="shared" si="0"/>
        <v>37.415474209650583</v>
      </c>
      <c r="F48" s="20">
        <f t="shared" si="1"/>
        <v>-1504532</v>
      </c>
      <c r="G48" s="2"/>
      <c r="H48" s="2"/>
      <c r="I48" s="2"/>
    </row>
    <row r="49" spans="1:9" ht="33" customHeight="1" x14ac:dyDescent="0.25">
      <c r="A49" s="11" t="s">
        <v>54</v>
      </c>
      <c r="B49" s="25" t="s">
        <v>53</v>
      </c>
      <c r="C49" s="18">
        <v>1150000</v>
      </c>
      <c r="D49" s="18">
        <v>596937.44999999995</v>
      </c>
      <c r="E49" s="19">
        <f t="shared" si="0"/>
        <v>51.907604347826087</v>
      </c>
      <c r="F49" s="20">
        <f t="shared" si="1"/>
        <v>-553062.55000000005</v>
      </c>
      <c r="G49" s="2"/>
      <c r="H49" s="2"/>
      <c r="I49" s="2"/>
    </row>
    <row r="50" spans="1:9" ht="51.75" customHeight="1" x14ac:dyDescent="0.25">
      <c r="A50" s="11" t="s">
        <v>56</v>
      </c>
      <c r="B50" s="25" t="s">
        <v>55</v>
      </c>
      <c r="C50" s="18">
        <v>1150000</v>
      </c>
      <c r="D50" s="18">
        <v>596937.44999999995</v>
      </c>
      <c r="E50" s="19">
        <f t="shared" si="0"/>
        <v>51.907604347826087</v>
      </c>
      <c r="F50" s="20">
        <f t="shared" si="1"/>
        <v>-553062.55000000005</v>
      </c>
      <c r="G50" s="2"/>
      <c r="H50" s="2"/>
      <c r="I50" s="2"/>
    </row>
    <row r="51" spans="1:9" ht="15.75" x14ac:dyDescent="0.25">
      <c r="A51" s="11" t="s">
        <v>58</v>
      </c>
      <c r="B51" s="24" t="s">
        <v>57</v>
      </c>
      <c r="C51" s="18">
        <v>102961000</v>
      </c>
      <c r="D51" s="18">
        <v>17002418.920000002</v>
      </c>
      <c r="E51" s="19">
        <f t="shared" si="0"/>
        <v>16.513455502568934</v>
      </c>
      <c r="F51" s="20">
        <f t="shared" si="1"/>
        <v>-85958581.079999998</v>
      </c>
      <c r="G51" s="2"/>
      <c r="H51" s="2"/>
      <c r="I51" s="2"/>
    </row>
    <row r="52" spans="1:9" ht="15.75" x14ac:dyDescent="0.25">
      <c r="A52" s="11" t="s">
        <v>60</v>
      </c>
      <c r="B52" s="24" t="s">
        <v>59</v>
      </c>
      <c r="C52" s="18">
        <v>10442000</v>
      </c>
      <c r="D52" s="18">
        <v>459413.84</v>
      </c>
      <c r="E52" s="19">
        <f t="shared" si="0"/>
        <v>4.39967285960544</v>
      </c>
      <c r="F52" s="20">
        <f t="shared" si="1"/>
        <v>-9982586.1600000001</v>
      </c>
      <c r="G52" s="2"/>
      <c r="H52" s="2"/>
      <c r="I52" s="2"/>
    </row>
    <row r="53" spans="1:9" ht="68.25" customHeight="1" x14ac:dyDescent="0.25">
      <c r="A53" s="11" t="s">
        <v>62</v>
      </c>
      <c r="B53" s="25" t="s">
        <v>61</v>
      </c>
      <c r="C53" s="18">
        <v>10442000</v>
      </c>
      <c r="D53" s="18">
        <v>459413.84</v>
      </c>
      <c r="E53" s="19">
        <f t="shared" si="0"/>
        <v>4.39967285960544</v>
      </c>
      <c r="F53" s="20">
        <f t="shared" si="1"/>
        <v>-9982586.1600000001</v>
      </c>
      <c r="G53" s="2"/>
      <c r="H53" s="2"/>
      <c r="I53" s="2"/>
    </row>
    <row r="54" spans="1:9" ht="15.75" x14ac:dyDescent="0.25">
      <c r="A54" s="11" t="s">
        <v>64</v>
      </c>
      <c r="B54" s="24" t="s">
        <v>63</v>
      </c>
      <c r="C54" s="18">
        <v>92519000</v>
      </c>
      <c r="D54" s="18">
        <v>16543005.08</v>
      </c>
      <c r="E54" s="19">
        <f t="shared" si="0"/>
        <v>17.880657032609516</v>
      </c>
      <c r="F54" s="20">
        <f t="shared" si="1"/>
        <v>-75975994.920000002</v>
      </c>
      <c r="G54" s="2"/>
      <c r="H54" s="2"/>
      <c r="I54" s="2"/>
    </row>
    <row r="55" spans="1:9" ht="15.75" x14ac:dyDescent="0.25">
      <c r="A55" s="11" t="s">
        <v>66</v>
      </c>
      <c r="B55" s="24" t="s">
        <v>65</v>
      </c>
      <c r="C55" s="18">
        <v>86967860</v>
      </c>
      <c r="D55" s="18">
        <v>16174291.619999999</v>
      </c>
      <c r="E55" s="19">
        <f t="shared" si="0"/>
        <v>18.59801036842806</v>
      </c>
      <c r="F55" s="20">
        <f t="shared" si="1"/>
        <v>-70793568.379999995</v>
      </c>
      <c r="G55" s="2"/>
      <c r="H55" s="2"/>
      <c r="I55" s="2"/>
    </row>
    <row r="56" spans="1:9" ht="48.75" customHeight="1" x14ac:dyDescent="0.25">
      <c r="A56" s="11" t="s">
        <v>68</v>
      </c>
      <c r="B56" s="25" t="s">
        <v>67</v>
      </c>
      <c r="C56" s="18">
        <v>86967860</v>
      </c>
      <c r="D56" s="18">
        <v>16174291.619999999</v>
      </c>
      <c r="E56" s="19">
        <f t="shared" si="0"/>
        <v>18.59801036842806</v>
      </c>
      <c r="F56" s="20">
        <f t="shared" si="1"/>
        <v>-70793568.379999995</v>
      </c>
      <c r="G56" s="2"/>
      <c r="H56" s="2"/>
      <c r="I56" s="2"/>
    </row>
    <row r="57" spans="1:9" ht="15.75" x14ac:dyDescent="0.25">
      <c r="A57" s="11" t="s">
        <v>70</v>
      </c>
      <c r="B57" s="24" t="s">
        <v>69</v>
      </c>
      <c r="C57" s="18">
        <v>5551140</v>
      </c>
      <c r="D57" s="18">
        <v>368713.46</v>
      </c>
      <c r="E57" s="19">
        <f t="shared" si="0"/>
        <v>6.642121438119017</v>
      </c>
      <c r="F57" s="20">
        <f t="shared" si="1"/>
        <v>-5182426.54</v>
      </c>
      <c r="G57" s="2"/>
      <c r="H57" s="2"/>
      <c r="I57" s="2"/>
    </row>
    <row r="58" spans="1:9" ht="48.75" customHeight="1" x14ac:dyDescent="0.25">
      <c r="A58" s="11" t="s">
        <v>72</v>
      </c>
      <c r="B58" s="25" t="s">
        <v>71</v>
      </c>
      <c r="C58" s="18">
        <v>5551140</v>
      </c>
      <c r="D58" s="18">
        <v>368713.46</v>
      </c>
      <c r="E58" s="19">
        <f t="shared" si="0"/>
        <v>6.642121438119017</v>
      </c>
      <c r="F58" s="20">
        <f t="shared" si="1"/>
        <v>-5182426.54</v>
      </c>
      <c r="G58" s="2"/>
      <c r="H58" s="2"/>
      <c r="I58" s="2"/>
    </row>
    <row r="59" spans="1:9" ht="15.75" x14ac:dyDescent="0.25">
      <c r="A59" s="11" t="s">
        <v>74</v>
      </c>
      <c r="B59" s="24" t="s">
        <v>73</v>
      </c>
      <c r="C59" s="18">
        <v>11587000</v>
      </c>
      <c r="D59" s="18">
        <v>2247471.9500000002</v>
      </c>
      <c r="E59" s="19">
        <f t="shared" si="0"/>
        <v>19.396495641667389</v>
      </c>
      <c r="F59" s="20">
        <f t="shared" si="1"/>
        <v>-9339528.0500000007</v>
      </c>
      <c r="G59" s="2"/>
      <c r="H59" s="2"/>
      <c r="I59" s="2"/>
    </row>
    <row r="60" spans="1:9" ht="51.75" customHeight="1" x14ac:dyDescent="0.25">
      <c r="A60" s="11" t="s">
        <v>76</v>
      </c>
      <c r="B60" s="25" t="s">
        <v>75</v>
      </c>
      <c r="C60" s="18">
        <v>10253140</v>
      </c>
      <c r="D60" s="18">
        <v>1615178.73</v>
      </c>
      <c r="E60" s="19">
        <f t="shared" si="0"/>
        <v>15.753015466481488</v>
      </c>
      <c r="F60" s="20">
        <f t="shared" si="1"/>
        <v>-8637961.2699999996</v>
      </c>
      <c r="G60" s="2"/>
      <c r="H60" s="2"/>
      <c r="I60" s="2"/>
    </row>
    <row r="61" spans="1:9" ht="66.75" customHeight="1" x14ac:dyDescent="0.25">
      <c r="A61" s="11" t="s">
        <v>78</v>
      </c>
      <c r="B61" s="25" t="s">
        <v>77</v>
      </c>
      <c r="C61" s="18">
        <v>10253140</v>
      </c>
      <c r="D61" s="18">
        <v>1615178.73</v>
      </c>
      <c r="E61" s="19">
        <f t="shared" si="0"/>
        <v>15.753015466481488</v>
      </c>
      <c r="F61" s="20">
        <f t="shared" si="1"/>
        <v>-8637961.2699999996</v>
      </c>
      <c r="G61" s="2"/>
      <c r="H61" s="2"/>
      <c r="I61" s="2"/>
    </row>
    <row r="62" spans="1:9" ht="96" customHeight="1" x14ac:dyDescent="0.25">
      <c r="A62" s="11" t="s">
        <v>80</v>
      </c>
      <c r="B62" s="25" t="s">
        <v>79</v>
      </c>
      <c r="C62" s="18">
        <v>37400</v>
      </c>
      <c r="D62" s="18">
        <v>45550</v>
      </c>
      <c r="E62" s="19">
        <f t="shared" si="0"/>
        <v>121.79144385026738</v>
      </c>
      <c r="F62" s="20">
        <f t="shared" si="1"/>
        <v>8150</v>
      </c>
      <c r="G62" s="2"/>
      <c r="H62" s="2"/>
      <c r="I62" s="2"/>
    </row>
    <row r="63" spans="1:9" ht="49.5" customHeight="1" x14ac:dyDescent="0.25">
      <c r="A63" s="11" t="s">
        <v>82</v>
      </c>
      <c r="B63" s="25" t="s">
        <v>81</v>
      </c>
      <c r="C63" s="18">
        <v>1296460</v>
      </c>
      <c r="D63" s="18">
        <v>586743.22</v>
      </c>
      <c r="E63" s="19">
        <f t="shared" si="0"/>
        <v>45.257333045369698</v>
      </c>
      <c r="F63" s="20">
        <f t="shared" si="1"/>
        <v>-709716.78</v>
      </c>
      <c r="G63" s="2"/>
      <c r="H63" s="2"/>
      <c r="I63" s="2"/>
    </row>
    <row r="64" spans="1:9" ht="116.25" customHeight="1" x14ac:dyDescent="0.25">
      <c r="A64" s="11" t="s">
        <v>84</v>
      </c>
      <c r="B64" s="25" t="s">
        <v>83</v>
      </c>
      <c r="C64" s="18">
        <v>78000</v>
      </c>
      <c r="D64" s="18">
        <v>12370</v>
      </c>
      <c r="E64" s="19">
        <f t="shared" si="0"/>
        <v>15.858974358974359</v>
      </c>
      <c r="F64" s="20">
        <f t="shared" si="1"/>
        <v>-65630</v>
      </c>
      <c r="G64" s="2"/>
      <c r="H64" s="2"/>
      <c r="I64" s="2"/>
    </row>
    <row r="65" spans="1:9" ht="47.25" customHeight="1" x14ac:dyDescent="0.25">
      <c r="A65" s="11" t="s">
        <v>86</v>
      </c>
      <c r="B65" s="25" t="s">
        <v>85</v>
      </c>
      <c r="C65" s="18">
        <v>907660</v>
      </c>
      <c r="D65" s="18">
        <v>527308.22</v>
      </c>
      <c r="E65" s="19">
        <f t="shared" si="0"/>
        <v>58.09534627503691</v>
      </c>
      <c r="F65" s="20">
        <f t="shared" si="1"/>
        <v>-380351.78</v>
      </c>
      <c r="G65" s="2"/>
      <c r="H65" s="2"/>
      <c r="I65" s="2"/>
    </row>
    <row r="66" spans="1:9" ht="38.25" customHeight="1" x14ac:dyDescent="0.25">
      <c r="A66" s="11" t="s">
        <v>88</v>
      </c>
      <c r="B66" s="25" t="s">
        <v>87</v>
      </c>
      <c r="C66" s="18">
        <v>113800</v>
      </c>
      <c r="D66" s="18">
        <v>33000</v>
      </c>
      <c r="E66" s="19">
        <f t="shared" si="0"/>
        <v>28.998242530755714</v>
      </c>
      <c r="F66" s="20">
        <f t="shared" si="1"/>
        <v>-80800</v>
      </c>
      <c r="G66" s="2"/>
      <c r="H66" s="2"/>
      <c r="I66" s="2"/>
    </row>
    <row r="67" spans="1:9" ht="98.25" customHeight="1" x14ac:dyDescent="0.25">
      <c r="A67" s="11" t="s">
        <v>90</v>
      </c>
      <c r="B67" s="25" t="s">
        <v>89</v>
      </c>
      <c r="C67" s="21"/>
      <c r="D67" s="18">
        <v>4065</v>
      </c>
      <c r="E67" s="19"/>
      <c r="F67" s="20">
        <f t="shared" si="1"/>
        <v>4065</v>
      </c>
      <c r="G67" s="2"/>
      <c r="H67" s="2"/>
      <c r="I67" s="2"/>
    </row>
    <row r="68" spans="1:9" ht="113.25" customHeight="1" x14ac:dyDescent="0.25">
      <c r="A68" s="11" t="s">
        <v>92</v>
      </c>
      <c r="B68" s="25" t="s">
        <v>91</v>
      </c>
      <c r="C68" s="21"/>
      <c r="D68" s="18">
        <v>4065</v>
      </c>
      <c r="E68" s="19"/>
      <c r="F68" s="20">
        <f t="shared" si="1"/>
        <v>4065</v>
      </c>
      <c r="G68" s="2"/>
      <c r="H68" s="2"/>
      <c r="I68" s="2"/>
    </row>
    <row r="69" spans="1:9" ht="33" customHeight="1" x14ac:dyDescent="0.25">
      <c r="A69" s="11" t="s">
        <v>94</v>
      </c>
      <c r="B69" s="25" t="s">
        <v>93</v>
      </c>
      <c r="C69" s="18">
        <v>197000</v>
      </c>
      <c r="D69" s="18">
        <v>10000</v>
      </c>
      <c r="E69" s="19">
        <f t="shared" si="0"/>
        <v>5.0761421319796955</v>
      </c>
      <c r="F69" s="20">
        <f t="shared" si="1"/>
        <v>-187000</v>
      </c>
      <c r="G69" s="2"/>
      <c r="H69" s="2"/>
      <c r="I69" s="2"/>
    </row>
    <row r="70" spans="1:9" ht="47.25" x14ac:dyDescent="0.25">
      <c r="A70" s="11" t="s">
        <v>96</v>
      </c>
      <c r="B70" s="25" t="s">
        <v>95</v>
      </c>
      <c r="C70" s="21"/>
      <c r="D70" s="18">
        <v>160</v>
      </c>
      <c r="E70" s="19"/>
      <c r="F70" s="20">
        <f t="shared" si="1"/>
        <v>160</v>
      </c>
      <c r="G70" s="2"/>
      <c r="H70" s="2"/>
      <c r="I70" s="2"/>
    </row>
    <row r="71" spans="1:9" ht="15.75" x14ac:dyDescent="0.25">
      <c r="A71" s="11" t="s">
        <v>98</v>
      </c>
      <c r="B71" s="24" t="s">
        <v>97</v>
      </c>
      <c r="C71" s="21"/>
      <c r="D71" s="18">
        <v>160</v>
      </c>
      <c r="E71" s="19"/>
      <c r="F71" s="20">
        <f t="shared" si="1"/>
        <v>160</v>
      </c>
      <c r="G71" s="2"/>
      <c r="H71" s="2"/>
      <c r="I71" s="2"/>
    </row>
    <row r="72" spans="1:9" ht="33" customHeight="1" x14ac:dyDescent="0.25">
      <c r="A72" s="11" t="s">
        <v>100</v>
      </c>
      <c r="B72" s="25" t="s">
        <v>99</v>
      </c>
      <c r="C72" s="21"/>
      <c r="D72" s="18">
        <v>160</v>
      </c>
      <c r="E72" s="19"/>
      <c r="F72" s="20">
        <f t="shared" si="1"/>
        <v>160</v>
      </c>
      <c r="G72" s="2"/>
      <c r="H72" s="2"/>
      <c r="I72" s="2"/>
    </row>
    <row r="73" spans="1:9" ht="46.5" customHeight="1" x14ac:dyDescent="0.25">
      <c r="A73" s="11" t="s">
        <v>102</v>
      </c>
      <c r="B73" s="25" t="s">
        <v>101</v>
      </c>
      <c r="C73" s="21"/>
      <c r="D73" s="18">
        <v>160</v>
      </c>
      <c r="E73" s="19"/>
      <c r="F73" s="20">
        <f t="shared" si="1"/>
        <v>160</v>
      </c>
      <c r="G73" s="2"/>
      <c r="H73" s="2"/>
      <c r="I73" s="2"/>
    </row>
    <row r="74" spans="1:9" ht="15.75" x14ac:dyDescent="0.25">
      <c r="A74" s="11"/>
      <c r="B74" s="25" t="s">
        <v>321</v>
      </c>
      <c r="C74" s="22">
        <f>C75+C91+C97+C101+C108+C131</f>
        <v>66668000</v>
      </c>
      <c r="D74" s="22">
        <f>D75+D91+D97+D101+D108+D131</f>
        <v>18181026.510000002</v>
      </c>
      <c r="E74" s="23">
        <f t="shared" si="0"/>
        <v>27.270994345113099</v>
      </c>
      <c r="F74" s="22">
        <f>F75+F94+F101+F105+F114+F140</f>
        <v>-120862726.39</v>
      </c>
      <c r="G74" s="2"/>
      <c r="H74" s="2"/>
      <c r="I74" s="2"/>
    </row>
    <row r="75" spans="1:9" ht="65.25" customHeight="1" x14ac:dyDescent="0.25">
      <c r="A75" s="11" t="s">
        <v>104</v>
      </c>
      <c r="B75" s="25" t="s">
        <v>103</v>
      </c>
      <c r="C75" s="18">
        <v>29012000</v>
      </c>
      <c r="D75" s="18">
        <v>10224642.050000001</v>
      </c>
      <c r="E75" s="19">
        <f t="shared" si="0"/>
        <v>35.242803150420521</v>
      </c>
      <c r="F75" s="20">
        <f t="shared" si="1"/>
        <v>-18787357.949999999</v>
      </c>
      <c r="G75" s="2"/>
      <c r="H75" s="2"/>
      <c r="I75" s="2"/>
    </row>
    <row r="76" spans="1:9" ht="111.75" customHeight="1" x14ac:dyDescent="0.25">
      <c r="A76" s="11" t="s">
        <v>106</v>
      </c>
      <c r="B76" s="25" t="s">
        <v>105</v>
      </c>
      <c r="C76" s="18">
        <v>27012000</v>
      </c>
      <c r="D76" s="18">
        <v>9462750.6099999994</v>
      </c>
      <c r="E76" s="19">
        <f t="shared" si="0"/>
        <v>35.031654857100548</v>
      </c>
      <c r="F76" s="20">
        <f t="shared" si="1"/>
        <v>-17549249.390000001</v>
      </c>
      <c r="G76" s="2"/>
      <c r="H76" s="2"/>
      <c r="I76" s="2"/>
    </row>
    <row r="77" spans="1:9" ht="89.25" customHeight="1" x14ac:dyDescent="0.25">
      <c r="A77" s="11" t="s">
        <v>108</v>
      </c>
      <c r="B77" s="25" t="s">
        <v>107</v>
      </c>
      <c r="C77" s="18">
        <v>10266800</v>
      </c>
      <c r="D77" s="18">
        <v>4421972.82</v>
      </c>
      <c r="E77" s="19">
        <f t="shared" si="0"/>
        <v>43.070604472669189</v>
      </c>
      <c r="F77" s="20">
        <f t="shared" si="1"/>
        <v>-5844827.1799999997</v>
      </c>
      <c r="G77" s="2"/>
      <c r="H77" s="2"/>
      <c r="I77" s="2"/>
    </row>
    <row r="78" spans="1:9" ht="94.5" customHeight="1" x14ac:dyDescent="0.25">
      <c r="A78" s="11" t="s">
        <v>110</v>
      </c>
      <c r="B78" s="25" t="s">
        <v>109</v>
      </c>
      <c r="C78" s="18">
        <v>10266800</v>
      </c>
      <c r="D78" s="18">
        <v>4421972.82</v>
      </c>
      <c r="E78" s="19">
        <f t="shared" si="0"/>
        <v>43.070604472669189</v>
      </c>
      <c r="F78" s="20">
        <f t="shared" si="1"/>
        <v>-5844827.1799999997</v>
      </c>
      <c r="G78" s="2"/>
      <c r="H78" s="2"/>
      <c r="I78" s="2"/>
    </row>
    <row r="79" spans="1:9" ht="111" customHeight="1" x14ac:dyDescent="0.25">
      <c r="A79" s="11" t="s">
        <v>112</v>
      </c>
      <c r="B79" s="25" t="s">
        <v>111</v>
      </c>
      <c r="C79" s="18">
        <v>970800</v>
      </c>
      <c r="D79" s="18">
        <v>124034.59</v>
      </c>
      <c r="E79" s="19">
        <f t="shared" si="0"/>
        <v>12.776533786567779</v>
      </c>
      <c r="F79" s="20">
        <f t="shared" si="1"/>
        <v>-846765.41</v>
      </c>
      <c r="G79" s="2"/>
      <c r="H79" s="2"/>
      <c r="I79" s="2"/>
    </row>
    <row r="80" spans="1:9" ht="96.75" customHeight="1" x14ac:dyDescent="0.25">
      <c r="A80" s="11" t="s">
        <v>114</v>
      </c>
      <c r="B80" s="25" t="s">
        <v>113</v>
      </c>
      <c r="C80" s="18">
        <v>970800</v>
      </c>
      <c r="D80" s="18">
        <v>124034.59</v>
      </c>
      <c r="E80" s="19">
        <f t="shared" si="0"/>
        <v>12.776533786567779</v>
      </c>
      <c r="F80" s="20">
        <f t="shared" si="1"/>
        <v>-846765.41</v>
      </c>
      <c r="G80" s="2"/>
      <c r="H80" s="2"/>
      <c r="I80" s="2"/>
    </row>
    <row r="81" spans="1:9" ht="115.5" customHeight="1" x14ac:dyDescent="0.25">
      <c r="A81" s="11" t="s">
        <v>116</v>
      </c>
      <c r="B81" s="25" t="s">
        <v>115</v>
      </c>
      <c r="C81" s="18">
        <v>596000</v>
      </c>
      <c r="D81" s="18">
        <v>108705.64</v>
      </c>
      <c r="E81" s="19">
        <f t="shared" si="0"/>
        <v>18.239201342281881</v>
      </c>
      <c r="F81" s="20">
        <f t="shared" si="1"/>
        <v>-487294.36</v>
      </c>
      <c r="G81" s="2"/>
      <c r="H81" s="2"/>
      <c r="I81" s="2"/>
    </row>
    <row r="82" spans="1:9" ht="93.75" customHeight="1" x14ac:dyDescent="0.25">
      <c r="A82" s="11" t="s">
        <v>118</v>
      </c>
      <c r="B82" s="25" t="s">
        <v>117</v>
      </c>
      <c r="C82" s="18">
        <v>596000</v>
      </c>
      <c r="D82" s="18">
        <v>108705.64</v>
      </c>
      <c r="E82" s="19">
        <f t="shared" si="0"/>
        <v>18.239201342281881</v>
      </c>
      <c r="F82" s="20">
        <f t="shared" si="1"/>
        <v>-487294.36</v>
      </c>
      <c r="G82" s="2"/>
      <c r="H82" s="2"/>
      <c r="I82" s="2"/>
    </row>
    <row r="83" spans="1:9" ht="61.5" customHeight="1" x14ac:dyDescent="0.25">
      <c r="A83" s="11" t="s">
        <v>120</v>
      </c>
      <c r="B83" s="25" t="s">
        <v>119</v>
      </c>
      <c r="C83" s="18">
        <v>15178400</v>
      </c>
      <c r="D83" s="18">
        <v>4808037.5599999996</v>
      </c>
      <c r="E83" s="19">
        <f t="shared" si="0"/>
        <v>31.676840510198701</v>
      </c>
      <c r="F83" s="20">
        <f t="shared" si="1"/>
        <v>-10370362.440000001</v>
      </c>
      <c r="G83" s="2"/>
      <c r="H83" s="2"/>
      <c r="I83" s="2"/>
    </row>
    <row r="84" spans="1:9" ht="51" customHeight="1" x14ac:dyDescent="0.25">
      <c r="A84" s="11" t="s">
        <v>122</v>
      </c>
      <c r="B84" s="25" t="s">
        <v>121</v>
      </c>
      <c r="C84" s="18">
        <v>15178400</v>
      </c>
      <c r="D84" s="18">
        <v>4808037.5599999996</v>
      </c>
      <c r="E84" s="19">
        <f t="shared" si="0"/>
        <v>31.676840510198701</v>
      </c>
      <c r="F84" s="20">
        <f t="shared" si="1"/>
        <v>-10370362.440000001</v>
      </c>
      <c r="G84" s="2"/>
      <c r="H84" s="2"/>
      <c r="I84" s="2"/>
    </row>
    <row r="85" spans="1:9" ht="36.75" customHeight="1" x14ac:dyDescent="0.25">
      <c r="A85" s="11" t="s">
        <v>124</v>
      </c>
      <c r="B85" s="25" t="s">
        <v>123</v>
      </c>
      <c r="C85" s="18">
        <v>100000</v>
      </c>
      <c r="D85" s="21"/>
      <c r="E85" s="19"/>
      <c r="F85" s="20">
        <f t="shared" si="1"/>
        <v>-100000</v>
      </c>
      <c r="G85" s="3"/>
      <c r="H85" s="3"/>
      <c r="I85" s="3"/>
    </row>
    <row r="86" spans="1:9" ht="64.5" customHeight="1" x14ac:dyDescent="0.25">
      <c r="A86" s="11" t="s">
        <v>126</v>
      </c>
      <c r="B86" s="25" t="s">
        <v>125</v>
      </c>
      <c r="C86" s="18">
        <v>100000</v>
      </c>
      <c r="D86" s="21"/>
      <c r="E86" s="19"/>
      <c r="F86" s="20">
        <f t="shared" si="1"/>
        <v>-100000</v>
      </c>
      <c r="G86" s="3"/>
      <c r="H86" s="3"/>
      <c r="I86" s="3"/>
    </row>
    <row r="87" spans="1:9" ht="78" customHeight="1" x14ac:dyDescent="0.25">
      <c r="A87" s="11" t="s">
        <v>128</v>
      </c>
      <c r="B87" s="25" t="s">
        <v>127</v>
      </c>
      <c r="C87" s="18">
        <v>100000</v>
      </c>
      <c r="D87" s="21"/>
      <c r="E87" s="19"/>
      <c r="F87" s="20">
        <f t="shared" ref="F87:F150" si="2">D87-C87</f>
        <v>-100000</v>
      </c>
      <c r="G87" s="3"/>
      <c r="H87" s="3"/>
      <c r="I87" s="3"/>
    </row>
    <row r="88" spans="1:9" ht="114" customHeight="1" x14ac:dyDescent="0.25">
      <c r="A88" s="11" t="s">
        <v>130</v>
      </c>
      <c r="B88" s="25" t="s">
        <v>129</v>
      </c>
      <c r="C88" s="18">
        <v>1900000</v>
      </c>
      <c r="D88" s="18">
        <v>761891.44</v>
      </c>
      <c r="E88" s="19">
        <f t="shared" ref="E88:E150" si="3">D88/C88*100</f>
        <v>40.099549473684206</v>
      </c>
      <c r="F88" s="20">
        <f t="shared" si="2"/>
        <v>-1138108.56</v>
      </c>
      <c r="G88" s="2"/>
      <c r="H88" s="2"/>
      <c r="I88" s="2"/>
    </row>
    <row r="89" spans="1:9" ht="112.5" customHeight="1" x14ac:dyDescent="0.25">
      <c r="A89" s="11" t="s">
        <v>132</v>
      </c>
      <c r="B89" s="25" t="s">
        <v>131</v>
      </c>
      <c r="C89" s="18">
        <v>1900000</v>
      </c>
      <c r="D89" s="18">
        <v>761891.44</v>
      </c>
      <c r="E89" s="19">
        <f t="shared" si="3"/>
        <v>40.099549473684206</v>
      </c>
      <c r="F89" s="20">
        <f t="shared" si="2"/>
        <v>-1138108.56</v>
      </c>
      <c r="G89" s="2"/>
      <c r="H89" s="2"/>
      <c r="I89" s="2"/>
    </row>
    <row r="90" spans="1:9" ht="98.25" customHeight="1" x14ac:dyDescent="0.25">
      <c r="A90" s="11" t="s">
        <v>134</v>
      </c>
      <c r="B90" s="25" t="s">
        <v>133</v>
      </c>
      <c r="C90" s="18">
        <v>1900000</v>
      </c>
      <c r="D90" s="18">
        <v>761891.44</v>
      </c>
      <c r="E90" s="19">
        <f t="shared" si="3"/>
        <v>40.099549473684206</v>
      </c>
      <c r="F90" s="20">
        <f t="shared" si="2"/>
        <v>-1138108.56</v>
      </c>
      <c r="G90" s="2"/>
      <c r="H90" s="2"/>
      <c r="I90" s="2"/>
    </row>
    <row r="91" spans="1:9" ht="38.25" customHeight="1" x14ac:dyDescent="0.25">
      <c r="A91" s="11" t="s">
        <v>135</v>
      </c>
      <c r="B91" s="25" t="s">
        <v>331</v>
      </c>
      <c r="C91" s="18">
        <v>8827500</v>
      </c>
      <c r="D91" s="18">
        <v>944240.75</v>
      </c>
      <c r="E91" s="19">
        <f t="shared" si="3"/>
        <v>10.696581704899462</v>
      </c>
      <c r="F91" s="20">
        <f t="shared" si="2"/>
        <v>-7883259.25</v>
      </c>
      <c r="G91" s="2"/>
      <c r="H91" s="2"/>
      <c r="I91" s="2"/>
    </row>
    <row r="92" spans="1:9" ht="27.75" customHeight="1" x14ac:dyDescent="0.25">
      <c r="A92" s="11" t="s">
        <v>137</v>
      </c>
      <c r="B92" s="25" t="s">
        <v>136</v>
      </c>
      <c r="C92" s="18">
        <v>8827500</v>
      </c>
      <c r="D92" s="18">
        <v>944240.75</v>
      </c>
      <c r="E92" s="19">
        <f t="shared" si="3"/>
        <v>10.696581704899462</v>
      </c>
      <c r="F92" s="20">
        <f t="shared" si="2"/>
        <v>-7883259.25</v>
      </c>
      <c r="G92" s="2"/>
      <c r="H92" s="2"/>
      <c r="I92" s="2"/>
    </row>
    <row r="93" spans="1:9" ht="33" customHeight="1" x14ac:dyDescent="0.25">
      <c r="A93" s="11" t="s">
        <v>139</v>
      </c>
      <c r="B93" s="25" t="s">
        <v>138</v>
      </c>
      <c r="C93" s="18">
        <v>2145000</v>
      </c>
      <c r="D93" s="18">
        <v>33166.46</v>
      </c>
      <c r="E93" s="19">
        <f t="shared" si="3"/>
        <v>1.5462219114219113</v>
      </c>
      <c r="F93" s="20">
        <f t="shared" si="2"/>
        <v>-2111833.54</v>
      </c>
      <c r="G93" s="2"/>
      <c r="H93" s="2"/>
      <c r="I93" s="2"/>
    </row>
    <row r="94" spans="1:9" ht="31.5" x14ac:dyDescent="0.25">
      <c r="A94" s="11" t="s">
        <v>141</v>
      </c>
      <c r="B94" s="25" t="s">
        <v>140</v>
      </c>
      <c r="C94" s="21"/>
      <c r="D94" s="18">
        <v>-1985.1</v>
      </c>
      <c r="E94" s="19"/>
      <c r="F94" s="20">
        <f t="shared" si="2"/>
        <v>-1985.1</v>
      </c>
      <c r="G94" s="2"/>
      <c r="H94" s="2"/>
      <c r="I94" s="2"/>
    </row>
    <row r="95" spans="1:9" ht="31.5" x14ac:dyDescent="0.25">
      <c r="A95" s="11" t="s">
        <v>143</v>
      </c>
      <c r="B95" s="25" t="s">
        <v>142</v>
      </c>
      <c r="C95" s="18">
        <v>1430000</v>
      </c>
      <c r="D95" s="18">
        <v>24086.66</v>
      </c>
      <c r="E95" s="19">
        <f t="shared" si="3"/>
        <v>1.6843818181818182</v>
      </c>
      <c r="F95" s="20">
        <f t="shared" si="2"/>
        <v>-1405913.34</v>
      </c>
      <c r="G95" s="2"/>
      <c r="H95" s="2"/>
      <c r="I95" s="2"/>
    </row>
    <row r="96" spans="1:9" ht="36" customHeight="1" x14ac:dyDescent="0.25">
      <c r="A96" s="11" t="s">
        <v>145</v>
      </c>
      <c r="B96" s="25" t="s">
        <v>144</v>
      </c>
      <c r="C96" s="18">
        <v>5252500</v>
      </c>
      <c r="D96" s="18">
        <v>888972.73</v>
      </c>
      <c r="E96" s="19">
        <f t="shared" si="3"/>
        <v>16.924754497858164</v>
      </c>
      <c r="F96" s="20">
        <f t="shared" si="2"/>
        <v>-4363527.2699999996</v>
      </c>
      <c r="G96" s="2"/>
      <c r="H96" s="2"/>
      <c r="I96" s="2"/>
    </row>
    <row r="97" spans="1:9" ht="47.25" x14ac:dyDescent="0.25">
      <c r="A97" s="11" t="s">
        <v>147</v>
      </c>
      <c r="B97" s="25" t="s">
        <v>146</v>
      </c>
      <c r="C97" s="21"/>
      <c r="D97" s="18">
        <v>95470.57</v>
      </c>
      <c r="E97" s="19"/>
      <c r="F97" s="20">
        <f t="shared" si="2"/>
        <v>95470.57</v>
      </c>
      <c r="G97" s="2"/>
      <c r="H97" s="2"/>
      <c r="I97" s="2"/>
    </row>
    <row r="98" spans="1:9" ht="15.75" x14ac:dyDescent="0.25">
      <c r="A98" s="11" t="s">
        <v>149</v>
      </c>
      <c r="B98" s="24" t="s">
        <v>148</v>
      </c>
      <c r="C98" s="21"/>
      <c r="D98" s="18">
        <v>95470.57</v>
      </c>
      <c r="E98" s="19"/>
      <c r="F98" s="20">
        <f t="shared" si="2"/>
        <v>95470.57</v>
      </c>
      <c r="G98" s="2"/>
      <c r="H98" s="2"/>
      <c r="I98" s="2"/>
    </row>
    <row r="99" spans="1:9" ht="31.5" x14ac:dyDescent="0.25">
      <c r="A99" s="11" t="s">
        <v>151</v>
      </c>
      <c r="B99" s="24" t="s">
        <v>150</v>
      </c>
      <c r="C99" s="21"/>
      <c r="D99" s="18">
        <v>95470.57</v>
      </c>
      <c r="E99" s="19"/>
      <c r="F99" s="20">
        <f t="shared" si="2"/>
        <v>95470.57</v>
      </c>
      <c r="G99" s="2"/>
      <c r="H99" s="2"/>
      <c r="I99" s="2"/>
    </row>
    <row r="100" spans="1:9" ht="31.5" x14ac:dyDescent="0.25">
      <c r="A100" s="11" t="s">
        <v>153</v>
      </c>
      <c r="B100" s="25" t="s">
        <v>152</v>
      </c>
      <c r="C100" s="21"/>
      <c r="D100" s="18">
        <v>95470.57</v>
      </c>
      <c r="E100" s="19"/>
      <c r="F100" s="20">
        <f t="shared" si="2"/>
        <v>95470.57</v>
      </c>
      <c r="G100" s="2"/>
      <c r="H100" s="2"/>
      <c r="I100" s="2"/>
    </row>
    <row r="101" spans="1:9" ht="31.5" x14ac:dyDescent="0.25">
      <c r="A101" s="11" t="s">
        <v>155</v>
      </c>
      <c r="B101" s="25" t="s">
        <v>154</v>
      </c>
      <c r="C101" s="18">
        <v>22157600</v>
      </c>
      <c r="D101" s="18">
        <v>5549524.0099999998</v>
      </c>
      <c r="E101" s="19">
        <f t="shared" si="3"/>
        <v>25.045690914178429</v>
      </c>
      <c r="F101" s="20">
        <f t="shared" si="2"/>
        <v>-16608075.99</v>
      </c>
      <c r="G101" s="2"/>
      <c r="H101" s="2"/>
      <c r="I101" s="2"/>
    </row>
    <row r="102" spans="1:9" ht="99" customHeight="1" x14ac:dyDescent="0.25">
      <c r="A102" s="11" t="s">
        <v>157</v>
      </c>
      <c r="B102" s="25" t="s">
        <v>156</v>
      </c>
      <c r="C102" s="18">
        <v>20000000</v>
      </c>
      <c r="D102" s="18">
        <v>4932493.2300000004</v>
      </c>
      <c r="E102" s="19">
        <f t="shared" si="3"/>
        <v>24.66246615</v>
      </c>
      <c r="F102" s="20">
        <f t="shared" si="2"/>
        <v>-15067506.77</v>
      </c>
      <c r="G102" s="2"/>
      <c r="H102" s="2"/>
      <c r="I102" s="2"/>
    </row>
    <row r="103" spans="1:9" ht="129" customHeight="1" x14ac:dyDescent="0.25">
      <c r="A103" s="11" t="s">
        <v>159</v>
      </c>
      <c r="B103" s="25" t="s">
        <v>158</v>
      </c>
      <c r="C103" s="18">
        <v>20000000</v>
      </c>
      <c r="D103" s="18">
        <v>4932493.2300000004</v>
      </c>
      <c r="E103" s="19">
        <f t="shared" si="3"/>
        <v>24.66246615</v>
      </c>
      <c r="F103" s="20">
        <f t="shared" si="2"/>
        <v>-15067506.77</v>
      </c>
      <c r="G103" s="2"/>
      <c r="H103" s="2"/>
      <c r="I103" s="2"/>
    </row>
    <row r="104" spans="1:9" ht="129.75" customHeight="1" x14ac:dyDescent="0.25">
      <c r="A104" s="11" t="s">
        <v>161</v>
      </c>
      <c r="B104" s="25" t="s">
        <v>160</v>
      </c>
      <c r="C104" s="18">
        <v>20000000</v>
      </c>
      <c r="D104" s="18">
        <v>4932493.2300000004</v>
      </c>
      <c r="E104" s="19">
        <f t="shared" si="3"/>
        <v>24.66246615</v>
      </c>
      <c r="F104" s="20">
        <f t="shared" si="2"/>
        <v>-15067506.77</v>
      </c>
      <c r="G104" s="2"/>
      <c r="H104" s="2"/>
      <c r="I104" s="2"/>
    </row>
    <row r="105" spans="1:9" ht="53.25" customHeight="1" x14ac:dyDescent="0.25">
      <c r="A105" s="11" t="s">
        <v>163</v>
      </c>
      <c r="B105" s="25" t="s">
        <v>162</v>
      </c>
      <c r="C105" s="18">
        <v>2157600</v>
      </c>
      <c r="D105" s="18">
        <v>617030.78</v>
      </c>
      <c r="E105" s="19">
        <f t="shared" si="3"/>
        <v>28.598015387467555</v>
      </c>
      <c r="F105" s="20">
        <f t="shared" si="2"/>
        <v>-1540569.22</v>
      </c>
      <c r="G105" s="2"/>
      <c r="H105" s="2"/>
      <c r="I105" s="2"/>
    </row>
    <row r="106" spans="1:9" ht="47.25" customHeight="1" x14ac:dyDescent="0.25">
      <c r="A106" s="11" t="s">
        <v>165</v>
      </c>
      <c r="B106" s="25" t="s">
        <v>164</v>
      </c>
      <c r="C106" s="18">
        <v>2157600</v>
      </c>
      <c r="D106" s="18">
        <v>617030.78</v>
      </c>
      <c r="E106" s="19">
        <f t="shared" si="3"/>
        <v>28.598015387467555</v>
      </c>
      <c r="F106" s="20">
        <f t="shared" si="2"/>
        <v>-1540569.22</v>
      </c>
      <c r="G106" s="2"/>
      <c r="H106" s="2"/>
      <c r="I106" s="2"/>
    </row>
    <row r="107" spans="1:9" ht="62.25" customHeight="1" x14ac:dyDescent="0.25">
      <c r="A107" s="11" t="s">
        <v>167</v>
      </c>
      <c r="B107" s="25" t="s">
        <v>166</v>
      </c>
      <c r="C107" s="18">
        <v>2157600</v>
      </c>
      <c r="D107" s="18">
        <v>617030.78</v>
      </c>
      <c r="E107" s="19">
        <f t="shared" si="3"/>
        <v>28.598015387467555</v>
      </c>
      <c r="F107" s="20">
        <f t="shared" si="2"/>
        <v>-1540569.22</v>
      </c>
      <c r="G107" s="2"/>
      <c r="H107" s="2"/>
      <c r="I107" s="2"/>
    </row>
    <row r="108" spans="1:9" ht="31.5" x14ac:dyDescent="0.25">
      <c r="A108" s="11" t="s">
        <v>168</v>
      </c>
      <c r="B108" s="25" t="s">
        <v>330</v>
      </c>
      <c r="C108" s="18">
        <v>6670900</v>
      </c>
      <c r="D108" s="18">
        <v>1337851.27</v>
      </c>
      <c r="E108" s="19">
        <f t="shared" si="3"/>
        <v>20.055034103344376</v>
      </c>
      <c r="F108" s="20">
        <f t="shared" si="2"/>
        <v>-5333048.7300000004</v>
      </c>
      <c r="G108" s="2"/>
      <c r="H108" s="2"/>
      <c r="I108" s="2"/>
    </row>
    <row r="109" spans="1:9" ht="37.5" customHeight="1" x14ac:dyDescent="0.25">
      <c r="A109" s="11" t="s">
        <v>170</v>
      </c>
      <c r="B109" s="25" t="s">
        <v>169</v>
      </c>
      <c r="C109" s="18">
        <v>72000</v>
      </c>
      <c r="D109" s="18">
        <v>29074.39</v>
      </c>
      <c r="E109" s="19">
        <f t="shared" si="3"/>
        <v>40.381097222222223</v>
      </c>
      <c r="F109" s="20">
        <f t="shared" si="2"/>
        <v>-42925.61</v>
      </c>
      <c r="G109" s="2"/>
      <c r="H109" s="2"/>
      <c r="I109" s="2"/>
    </row>
    <row r="110" spans="1:9" ht="112.5" customHeight="1" x14ac:dyDescent="0.25">
      <c r="A110" s="11" t="s">
        <v>172</v>
      </c>
      <c r="B110" s="25" t="s">
        <v>171</v>
      </c>
      <c r="C110" s="18">
        <v>66000</v>
      </c>
      <c r="D110" s="18">
        <v>28624.39</v>
      </c>
      <c r="E110" s="19">
        <f t="shared" si="3"/>
        <v>43.370287878787877</v>
      </c>
      <c r="F110" s="20">
        <f t="shared" si="2"/>
        <v>-37375.61</v>
      </c>
      <c r="G110" s="2"/>
      <c r="H110" s="2"/>
      <c r="I110" s="2"/>
    </row>
    <row r="111" spans="1:9" ht="84" customHeight="1" x14ac:dyDescent="0.25">
      <c r="A111" s="11" t="s">
        <v>174</v>
      </c>
      <c r="B111" s="25" t="s">
        <v>173</v>
      </c>
      <c r="C111" s="18">
        <v>6000</v>
      </c>
      <c r="D111" s="18">
        <v>450</v>
      </c>
      <c r="E111" s="19">
        <f t="shared" si="3"/>
        <v>7.5</v>
      </c>
      <c r="F111" s="20">
        <f t="shared" si="2"/>
        <v>-5550</v>
      </c>
      <c r="G111" s="2"/>
      <c r="H111" s="2"/>
      <c r="I111" s="2"/>
    </row>
    <row r="112" spans="1:9" ht="81.75" customHeight="1" x14ac:dyDescent="0.25">
      <c r="A112" s="11" t="s">
        <v>176</v>
      </c>
      <c r="B112" s="25" t="s">
        <v>175</v>
      </c>
      <c r="C112" s="18">
        <v>115000</v>
      </c>
      <c r="D112" s="18">
        <v>11250</v>
      </c>
      <c r="E112" s="19">
        <f t="shared" si="3"/>
        <v>9.7826086956521738</v>
      </c>
      <c r="F112" s="20">
        <f t="shared" si="2"/>
        <v>-103750</v>
      </c>
      <c r="G112" s="2"/>
      <c r="H112" s="2"/>
      <c r="I112" s="2"/>
    </row>
    <row r="113" spans="1:9" ht="82.5" customHeight="1" x14ac:dyDescent="0.25">
      <c r="A113" s="11" t="s">
        <v>178</v>
      </c>
      <c r="B113" s="25" t="s">
        <v>177</v>
      </c>
      <c r="C113" s="18">
        <v>417000</v>
      </c>
      <c r="D113" s="18">
        <v>118261.87</v>
      </c>
      <c r="E113" s="19">
        <f t="shared" si="3"/>
        <v>28.360160671462829</v>
      </c>
      <c r="F113" s="20">
        <f t="shared" si="2"/>
        <v>-298738.13</v>
      </c>
      <c r="G113" s="2"/>
      <c r="H113" s="2"/>
      <c r="I113" s="2"/>
    </row>
    <row r="114" spans="1:9" ht="83.25" customHeight="1" x14ac:dyDescent="0.25">
      <c r="A114" s="11" t="s">
        <v>180</v>
      </c>
      <c r="B114" s="25" t="s">
        <v>179</v>
      </c>
      <c r="C114" s="18">
        <v>409000</v>
      </c>
      <c r="D114" s="18">
        <v>108261.87</v>
      </c>
      <c r="E114" s="19">
        <f t="shared" si="3"/>
        <v>26.469894865525674</v>
      </c>
      <c r="F114" s="20">
        <f t="shared" si="2"/>
        <v>-300738.13</v>
      </c>
      <c r="G114" s="2"/>
      <c r="H114" s="2"/>
      <c r="I114" s="2"/>
    </row>
    <row r="115" spans="1:9" ht="69" customHeight="1" x14ac:dyDescent="0.25">
      <c r="A115" s="11" t="s">
        <v>182</v>
      </c>
      <c r="B115" s="25" t="s">
        <v>181</v>
      </c>
      <c r="C115" s="18">
        <v>8000</v>
      </c>
      <c r="D115" s="18">
        <v>10000</v>
      </c>
      <c r="E115" s="19">
        <f t="shared" si="3"/>
        <v>125</v>
      </c>
      <c r="F115" s="20">
        <f t="shared" si="2"/>
        <v>2000</v>
      </c>
      <c r="G115" s="2"/>
      <c r="H115" s="2"/>
      <c r="I115" s="2"/>
    </row>
    <row r="116" spans="1:9" ht="51.75" customHeight="1" x14ac:dyDescent="0.25">
      <c r="A116" s="11" t="s">
        <v>184</v>
      </c>
      <c r="B116" s="25" t="s">
        <v>183</v>
      </c>
      <c r="C116" s="18">
        <v>30000</v>
      </c>
      <c r="D116" s="21"/>
      <c r="E116" s="19"/>
      <c r="F116" s="20">
        <f t="shared" si="2"/>
        <v>-30000</v>
      </c>
      <c r="G116" s="3"/>
      <c r="H116" s="3"/>
      <c r="I116" s="3"/>
    </row>
    <row r="117" spans="1:9" ht="82.5" customHeight="1" x14ac:dyDescent="0.25">
      <c r="A117" s="11" t="s">
        <v>186</v>
      </c>
      <c r="B117" s="25" t="s">
        <v>185</v>
      </c>
      <c r="C117" s="18">
        <v>30000</v>
      </c>
      <c r="D117" s="21"/>
      <c r="E117" s="19"/>
      <c r="F117" s="20">
        <f t="shared" si="2"/>
        <v>-30000</v>
      </c>
      <c r="G117" s="3"/>
      <c r="H117" s="3"/>
      <c r="I117" s="3"/>
    </row>
    <row r="118" spans="1:9" ht="150.75" customHeight="1" x14ac:dyDescent="0.25">
      <c r="A118" s="11" t="s">
        <v>188</v>
      </c>
      <c r="B118" s="25" t="s">
        <v>187</v>
      </c>
      <c r="C118" s="18">
        <v>476000</v>
      </c>
      <c r="D118" s="18">
        <v>113000</v>
      </c>
      <c r="E118" s="19">
        <f t="shared" si="3"/>
        <v>23.739495798319325</v>
      </c>
      <c r="F118" s="20">
        <f t="shared" si="2"/>
        <v>-363000</v>
      </c>
      <c r="G118" s="2"/>
      <c r="H118" s="2"/>
      <c r="I118" s="2"/>
    </row>
    <row r="119" spans="1:9" ht="48.75" customHeight="1" x14ac:dyDescent="0.25">
      <c r="A119" s="11" t="s">
        <v>190</v>
      </c>
      <c r="B119" s="25" t="s">
        <v>189</v>
      </c>
      <c r="C119" s="18">
        <v>50000</v>
      </c>
      <c r="D119" s="21"/>
      <c r="E119" s="19"/>
      <c r="F119" s="20">
        <f t="shared" si="2"/>
        <v>-50000</v>
      </c>
      <c r="G119" s="3"/>
      <c r="H119" s="3"/>
      <c r="I119" s="3"/>
    </row>
    <row r="120" spans="1:9" ht="38.25" customHeight="1" x14ac:dyDescent="0.25">
      <c r="A120" s="11" t="s">
        <v>192</v>
      </c>
      <c r="B120" s="25" t="s">
        <v>191</v>
      </c>
      <c r="C120" s="18">
        <v>426000</v>
      </c>
      <c r="D120" s="18">
        <v>113000</v>
      </c>
      <c r="E120" s="19">
        <f t="shared" si="3"/>
        <v>26.525821596244132</v>
      </c>
      <c r="F120" s="20">
        <f t="shared" si="2"/>
        <v>-313000</v>
      </c>
      <c r="G120" s="2"/>
      <c r="H120" s="2"/>
      <c r="I120" s="2"/>
    </row>
    <row r="121" spans="1:9" ht="81" customHeight="1" x14ac:dyDescent="0.25">
      <c r="A121" s="11" t="s">
        <v>194</v>
      </c>
      <c r="B121" s="25" t="s">
        <v>193</v>
      </c>
      <c r="C121" s="18">
        <v>727190</v>
      </c>
      <c r="D121" s="18">
        <v>62500</v>
      </c>
      <c r="E121" s="19">
        <f t="shared" si="3"/>
        <v>8.5947276502702188</v>
      </c>
      <c r="F121" s="20">
        <f t="shared" si="2"/>
        <v>-664690</v>
      </c>
      <c r="G121" s="2"/>
      <c r="H121" s="2"/>
      <c r="I121" s="2"/>
    </row>
    <row r="122" spans="1:9" ht="39" customHeight="1" x14ac:dyDescent="0.25">
      <c r="A122" s="11" t="s">
        <v>196</v>
      </c>
      <c r="B122" s="25" t="s">
        <v>195</v>
      </c>
      <c r="C122" s="18">
        <v>38000</v>
      </c>
      <c r="D122" s="18">
        <v>2000</v>
      </c>
      <c r="E122" s="19">
        <f t="shared" si="3"/>
        <v>5.2631578947368416</v>
      </c>
      <c r="F122" s="20">
        <f t="shared" si="2"/>
        <v>-36000</v>
      </c>
      <c r="G122" s="2"/>
      <c r="H122" s="2"/>
      <c r="I122" s="2"/>
    </row>
    <row r="123" spans="1:9" ht="63.75" customHeight="1" x14ac:dyDescent="0.25">
      <c r="A123" s="11" t="s">
        <v>198</v>
      </c>
      <c r="B123" s="25" t="s">
        <v>197</v>
      </c>
      <c r="C123" s="18">
        <v>38000</v>
      </c>
      <c r="D123" s="21"/>
      <c r="E123" s="19"/>
      <c r="F123" s="20">
        <f t="shared" si="2"/>
        <v>-38000</v>
      </c>
      <c r="G123" s="3"/>
      <c r="H123" s="3"/>
      <c r="I123" s="3"/>
    </row>
    <row r="124" spans="1:9" ht="79.5" customHeight="1" x14ac:dyDescent="0.25">
      <c r="A124" s="11" t="s">
        <v>200</v>
      </c>
      <c r="B124" s="25" t="s">
        <v>199</v>
      </c>
      <c r="C124" s="18">
        <v>38000</v>
      </c>
      <c r="D124" s="21"/>
      <c r="E124" s="19"/>
      <c r="F124" s="20">
        <f t="shared" si="2"/>
        <v>-38000</v>
      </c>
      <c r="G124" s="3"/>
      <c r="H124" s="3"/>
      <c r="I124" s="3"/>
    </row>
    <row r="125" spans="1:9" ht="30" customHeight="1" x14ac:dyDescent="0.25">
      <c r="A125" s="11" t="s">
        <v>202</v>
      </c>
      <c r="B125" s="25" t="s">
        <v>201</v>
      </c>
      <c r="C125" s="21"/>
      <c r="D125" s="18">
        <v>2000</v>
      </c>
      <c r="E125" s="19"/>
      <c r="F125" s="20">
        <f t="shared" si="2"/>
        <v>2000</v>
      </c>
      <c r="G125" s="2"/>
      <c r="H125" s="2"/>
      <c r="I125" s="2"/>
    </row>
    <row r="126" spans="1:9" ht="87" customHeight="1" x14ac:dyDescent="0.25">
      <c r="A126" s="11" t="s">
        <v>204</v>
      </c>
      <c r="B126" s="25" t="s">
        <v>203</v>
      </c>
      <c r="C126" s="18">
        <v>39000</v>
      </c>
      <c r="D126" s="18">
        <v>38000</v>
      </c>
      <c r="E126" s="19">
        <f t="shared" si="3"/>
        <v>97.435897435897431</v>
      </c>
      <c r="F126" s="20">
        <f t="shared" si="2"/>
        <v>-1000</v>
      </c>
      <c r="G126" s="2"/>
      <c r="H126" s="2"/>
      <c r="I126" s="2"/>
    </row>
    <row r="127" spans="1:9" ht="99.75" customHeight="1" x14ac:dyDescent="0.25">
      <c r="A127" s="11" t="s">
        <v>206</v>
      </c>
      <c r="B127" s="25" t="s">
        <v>205</v>
      </c>
      <c r="C127" s="18">
        <v>39000</v>
      </c>
      <c r="D127" s="18">
        <v>38000</v>
      </c>
      <c r="E127" s="19">
        <f t="shared" si="3"/>
        <v>97.435897435897431</v>
      </c>
      <c r="F127" s="20">
        <f t="shared" si="2"/>
        <v>-1000</v>
      </c>
      <c r="G127" s="2"/>
      <c r="H127" s="2"/>
      <c r="I127" s="2"/>
    </row>
    <row r="128" spans="1:9" ht="93.75" customHeight="1" x14ac:dyDescent="0.25">
      <c r="A128" s="11" t="s">
        <v>208</v>
      </c>
      <c r="B128" s="25" t="s">
        <v>207</v>
      </c>
      <c r="C128" s="18">
        <v>110000</v>
      </c>
      <c r="D128" s="18">
        <v>72018.17</v>
      </c>
      <c r="E128" s="19">
        <f t="shared" si="3"/>
        <v>65.471063636363638</v>
      </c>
      <c r="F128" s="20">
        <f t="shared" si="2"/>
        <v>-37981.83</v>
      </c>
      <c r="G128" s="2"/>
      <c r="H128" s="2"/>
      <c r="I128" s="2"/>
    </row>
    <row r="129" spans="1:9" ht="31.5" customHeight="1" x14ac:dyDescent="0.25">
      <c r="A129" s="11" t="s">
        <v>210</v>
      </c>
      <c r="B129" s="25" t="s">
        <v>209</v>
      </c>
      <c r="C129" s="18">
        <v>4646710</v>
      </c>
      <c r="D129" s="18">
        <v>891746.84</v>
      </c>
      <c r="E129" s="19">
        <f t="shared" si="3"/>
        <v>19.190929496353334</v>
      </c>
      <c r="F129" s="20">
        <f t="shared" si="2"/>
        <v>-3754963.16</v>
      </c>
      <c r="G129" s="2"/>
      <c r="H129" s="2"/>
      <c r="I129" s="2"/>
    </row>
    <row r="130" spans="1:9" ht="52.5" customHeight="1" x14ac:dyDescent="0.25">
      <c r="A130" s="11" t="s">
        <v>212</v>
      </c>
      <c r="B130" s="25" t="s">
        <v>211</v>
      </c>
      <c r="C130" s="18">
        <v>4646710</v>
      </c>
      <c r="D130" s="18">
        <v>891746.84</v>
      </c>
      <c r="E130" s="19">
        <f t="shared" si="3"/>
        <v>19.190929496353334</v>
      </c>
      <c r="F130" s="20">
        <f t="shared" si="2"/>
        <v>-3754963.16</v>
      </c>
      <c r="G130" s="2"/>
      <c r="H130" s="2"/>
      <c r="I130" s="2"/>
    </row>
    <row r="131" spans="1:9" ht="15.75" x14ac:dyDescent="0.25">
      <c r="A131" s="11" t="s">
        <v>214</v>
      </c>
      <c r="B131" s="24" t="s">
        <v>213</v>
      </c>
      <c r="C131" s="21"/>
      <c r="D131" s="18">
        <v>29297.86</v>
      </c>
      <c r="E131" s="19"/>
      <c r="F131" s="20">
        <f t="shared" si="2"/>
        <v>29297.86</v>
      </c>
      <c r="G131" s="2"/>
      <c r="H131" s="2"/>
      <c r="I131" s="2"/>
    </row>
    <row r="132" spans="1:9" ht="15.75" x14ac:dyDescent="0.25">
      <c r="A132" s="11" t="s">
        <v>216</v>
      </c>
      <c r="B132" s="24" t="s">
        <v>215</v>
      </c>
      <c r="C132" s="21"/>
      <c r="D132" s="18">
        <v>-14589.08</v>
      </c>
      <c r="E132" s="19"/>
      <c r="F132" s="20">
        <f t="shared" si="2"/>
        <v>-14589.08</v>
      </c>
      <c r="G132" s="2"/>
      <c r="H132" s="2"/>
      <c r="I132" s="2"/>
    </row>
    <row r="133" spans="1:9" ht="31.5" x14ac:dyDescent="0.25">
      <c r="A133" s="11" t="s">
        <v>218</v>
      </c>
      <c r="B133" s="25" t="s">
        <v>217</v>
      </c>
      <c r="C133" s="21"/>
      <c r="D133" s="18">
        <v>-14589.08</v>
      </c>
      <c r="E133" s="19"/>
      <c r="F133" s="20">
        <f t="shared" si="2"/>
        <v>-14589.08</v>
      </c>
      <c r="G133" s="2"/>
      <c r="H133" s="2"/>
      <c r="I133" s="2"/>
    </row>
    <row r="134" spans="1:9" ht="15.75" x14ac:dyDescent="0.25">
      <c r="A134" s="11" t="s">
        <v>220</v>
      </c>
      <c r="B134" s="24" t="s">
        <v>219</v>
      </c>
      <c r="C134" s="21"/>
      <c r="D134" s="18">
        <v>43886.94</v>
      </c>
      <c r="E134" s="19"/>
      <c r="F134" s="20">
        <f t="shared" si="2"/>
        <v>43886.94</v>
      </c>
      <c r="G134" s="2"/>
      <c r="H134" s="2"/>
      <c r="I134" s="2"/>
    </row>
    <row r="135" spans="1:9" ht="31.5" x14ac:dyDescent="0.25">
      <c r="A135" s="11" t="s">
        <v>222</v>
      </c>
      <c r="B135" s="25" t="s">
        <v>221</v>
      </c>
      <c r="C135" s="21"/>
      <c r="D135" s="18">
        <v>43886.94</v>
      </c>
      <c r="E135" s="19"/>
      <c r="F135" s="20">
        <f t="shared" si="2"/>
        <v>43886.94</v>
      </c>
      <c r="G135" s="2"/>
      <c r="H135" s="2"/>
      <c r="I135" s="2"/>
    </row>
    <row r="136" spans="1:9" ht="15.75" x14ac:dyDescent="0.25">
      <c r="A136" s="11" t="s">
        <v>224</v>
      </c>
      <c r="B136" s="24" t="s">
        <v>223</v>
      </c>
      <c r="C136" s="18">
        <v>1347772708.4000001</v>
      </c>
      <c r="D136" s="18">
        <v>335555606.61000001</v>
      </c>
      <c r="E136" s="19">
        <f t="shared" si="3"/>
        <v>24.897047144421908</v>
      </c>
      <c r="F136" s="20">
        <f t="shared" si="2"/>
        <v>-1012217101.7900001</v>
      </c>
      <c r="G136" s="2"/>
      <c r="H136" s="2"/>
      <c r="I136" s="2"/>
    </row>
    <row r="137" spans="1:9" ht="47.25" x14ac:dyDescent="0.25">
      <c r="A137" s="11" t="s">
        <v>226</v>
      </c>
      <c r="B137" s="25" t="s">
        <v>225</v>
      </c>
      <c r="C137" s="18">
        <v>1347772708.4000001</v>
      </c>
      <c r="D137" s="18">
        <v>335644962.73000002</v>
      </c>
      <c r="E137" s="19">
        <f t="shared" si="3"/>
        <v>24.903677054602095</v>
      </c>
      <c r="F137" s="20">
        <f t="shared" si="2"/>
        <v>-1012127745.6700001</v>
      </c>
      <c r="G137" s="2"/>
      <c r="H137" s="2"/>
      <c r="I137" s="2"/>
    </row>
    <row r="138" spans="1:9" ht="31.5" x14ac:dyDescent="0.25">
      <c r="A138" s="11" t="s">
        <v>228</v>
      </c>
      <c r="B138" s="25" t="s">
        <v>227</v>
      </c>
      <c r="C138" s="18">
        <v>91374630</v>
      </c>
      <c r="D138" s="18">
        <v>7750630</v>
      </c>
      <c r="E138" s="19">
        <f t="shared" si="3"/>
        <v>8.4822559609817301</v>
      </c>
      <c r="F138" s="20">
        <f t="shared" si="2"/>
        <v>-83624000</v>
      </c>
      <c r="G138" s="2"/>
      <c r="H138" s="2"/>
      <c r="I138" s="2"/>
    </row>
    <row r="139" spans="1:9" ht="31.5" x14ac:dyDescent="0.25">
      <c r="A139" s="11" t="s">
        <v>230</v>
      </c>
      <c r="B139" s="24" t="s">
        <v>229</v>
      </c>
      <c r="C139" s="18">
        <v>83624000</v>
      </c>
      <c r="D139" s="21"/>
      <c r="E139" s="19"/>
      <c r="F139" s="20">
        <f t="shared" si="2"/>
        <v>-83624000</v>
      </c>
      <c r="G139" s="3"/>
      <c r="H139" s="3"/>
      <c r="I139" s="3"/>
    </row>
    <row r="140" spans="1:9" ht="36.75" customHeight="1" x14ac:dyDescent="0.25">
      <c r="A140" s="11" t="s">
        <v>232</v>
      </c>
      <c r="B140" s="25" t="s">
        <v>231</v>
      </c>
      <c r="C140" s="18">
        <v>83624000</v>
      </c>
      <c r="D140" s="21"/>
      <c r="E140" s="19"/>
      <c r="F140" s="20">
        <f t="shared" si="2"/>
        <v>-83624000</v>
      </c>
      <c r="G140" s="3"/>
      <c r="H140" s="3"/>
      <c r="I140" s="3"/>
    </row>
    <row r="141" spans="1:9" ht="32.25" customHeight="1" x14ac:dyDescent="0.25">
      <c r="A141" s="11" t="s">
        <v>234</v>
      </c>
      <c r="B141" s="25" t="s">
        <v>233</v>
      </c>
      <c r="C141" s="18">
        <v>7750630</v>
      </c>
      <c r="D141" s="18">
        <v>7750630</v>
      </c>
      <c r="E141" s="19">
        <f t="shared" si="3"/>
        <v>100</v>
      </c>
      <c r="F141" s="20">
        <f t="shared" si="2"/>
        <v>0</v>
      </c>
      <c r="G141" s="2"/>
      <c r="H141" s="2"/>
      <c r="I141" s="2"/>
    </row>
    <row r="142" spans="1:9" ht="48.75" customHeight="1" x14ac:dyDescent="0.25">
      <c r="A142" s="11" t="s">
        <v>236</v>
      </c>
      <c r="B142" s="25" t="s">
        <v>235</v>
      </c>
      <c r="C142" s="18">
        <v>7750630</v>
      </c>
      <c r="D142" s="18">
        <v>7750630</v>
      </c>
      <c r="E142" s="19">
        <f t="shared" si="3"/>
        <v>100</v>
      </c>
      <c r="F142" s="20">
        <f t="shared" si="2"/>
        <v>0</v>
      </c>
      <c r="G142" s="2"/>
      <c r="H142" s="2"/>
      <c r="I142" s="2"/>
    </row>
    <row r="143" spans="1:9" ht="33" customHeight="1" x14ac:dyDescent="0.25">
      <c r="A143" s="11" t="s">
        <v>238</v>
      </c>
      <c r="B143" s="25" t="s">
        <v>237</v>
      </c>
      <c r="C143" s="18">
        <v>197464978.40000001</v>
      </c>
      <c r="D143" s="18">
        <v>76525684.719999999</v>
      </c>
      <c r="E143" s="19">
        <f t="shared" si="3"/>
        <v>38.754054182197201</v>
      </c>
      <c r="F143" s="20">
        <f t="shared" si="2"/>
        <v>-120939293.68000001</v>
      </c>
      <c r="G143" s="2"/>
      <c r="H143" s="2"/>
      <c r="I143" s="2"/>
    </row>
    <row r="144" spans="1:9" ht="49.5" customHeight="1" x14ac:dyDescent="0.25">
      <c r="A144" s="11" t="s">
        <v>240</v>
      </c>
      <c r="B144" s="25" t="s">
        <v>239</v>
      </c>
      <c r="C144" s="18">
        <v>9000000</v>
      </c>
      <c r="D144" s="21"/>
      <c r="E144" s="19"/>
      <c r="F144" s="20">
        <f t="shared" si="2"/>
        <v>-9000000</v>
      </c>
      <c r="G144" s="3"/>
      <c r="H144" s="3"/>
      <c r="I144" s="3"/>
    </row>
    <row r="145" spans="1:9" ht="45.75" customHeight="1" x14ac:dyDescent="0.25">
      <c r="A145" s="11" t="s">
        <v>242</v>
      </c>
      <c r="B145" s="25" t="s">
        <v>241</v>
      </c>
      <c r="C145" s="18">
        <v>9000000</v>
      </c>
      <c r="D145" s="21"/>
      <c r="E145" s="19"/>
      <c r="F145" s="20">
        <f t="shared" si="2"/>
        <v>-9000000</v>
      </c>
      <c r="G145" s="3"/>
      <c r="H145" s="3"/>
      <c r="I145" s="3"/>
    </row>
    <row r="146" spans="1:9" ht="112.5" customHeight="1" x14ac:dyDescent="0.25">
      <c r="A146" s="11" t="s">
        <v>244</v>
      </c>
      <c r="B146" s="25" t="s">
        <v>243</v>
      </c>
      <c r="C146" s="18">
        <v>78373678.400000006</v>
      </c>
      <c r="D146" s="18">
        <v>74192624.719999999</v>
      </c>
      <c r="E146" s="19">
        <f t="shared" si="3"/>
        <v>94.66523230074651</v>
      </c>
      <c r="F146" s="20">
        <f t="shared" si="2"/>
        <v>-4181053.6800000072</v>
      </c>
      <c r="G146" s="2"/>
      <c r="H146" s="2"/>
      <c r="I146" s="2"/>
    </row>
    <row r="147" spans="1:9" ht="117.75" customHeight="1" x14ac:dyDescent="0.25">
      <c r="A147" s="11" t="s">
        <v>246</v>
      </c>
      <c r="B147" s="25" t="s">
        <v>245</v>
      </c>
      <c r="C147" s="18">
        <v>78373678.400000006</v>
      </c>
      <c r="D147" s="18">
        <v>74192624.719999999</v>
      </c>
      <c r="E147" s="19">
        <f t="shared" si="3"/>
        <v>94.66523230074651</v>
      </c>
      <c r="F147" s="20">
        <f t="shared" si="2"/>
        <v>-4181053.6800000072</v>
      </c>
      <c r="G147" s="2"/>
      <c r="H147" s="2"/>
      <c r="I147" s="2"/>
    </row>
    <row r="148" spans="1:9" ht="15.75" x14ac:dyDescent="0.25">
      <c r="A148" s="11" t="s">
        <v>248</v>
      </c>
      <c r="B148" s="24" t="s">
        <v>247</v>
      </c>
      <c r="C148" s="18">
        <v>110091300</v>
      </c>
      <c r="D148" s="18">
        <v>2333060</v>
      </c>
      <c r="E148" s="19">
        <f t="shared" si="3"/>
        <v>2.11920469646557</v>
      </c>
      <c r="F148" s="20">
        <f t="shared" si="2"/>
        <v>-107758240</v>
      </c>
      <c r="G148" s="2"/>
      <c r="H148" s="2"/>
      <c r="I148" s="2"/>
    </row>
    <row r="149" spans="1:9" ht="15.75" x14ac:dyDescent="0.25">
      <c r="A149" s="11" t="s">
        <v>250</v>
      </c>
      <c r="B149" s="24" t="s">
        <v>249</v>
      </c>
      <c r="C149" s="18">
        <v>110091300</v>
      </c>
      <c r="D149" s="18">
        <v>2333060</v>
      </c>
      <c r="E149" s="19">
        <f t="shared" si="3"/>
        <v>2.11920469646557</v>
      </c>
      <c r="F149" s="20">
        <f t="shared" si="2"/>
        <v>-107758240</v>
      </c>
      <c r="G149" s="2"/>
      <c r="H149" s="2"/>
      <c r="I149" s="2"/>
    </row>
    <row r="150" spans="1:9" ht="32.25" customHeight="1" x14ac:dyDescent="0.25">
      <c r="A150" s="11" t="s">
        <v>252</v>
      </c>
      <c r="B150" s="25" t="s">
        <v>251</v>
      </c>
      <c r="C150" s="18">
        <v>1058933100</v>
      </c>
      <c r="D150" s="18">
        <v>251368648.00999999</v>
      </c>
      <c r="E150" s="19">
        <f t="shared" si="3"/>
        <v>23.737915833398731</v>
      </c>
      <c r="F150" s="20">
        <f t="shared" si="2"/>
        <v>-807564451.99000001</v>
      </c>
      <c r="G150" s="2"/>
      <c r="H150" s="2"/>
      <c r="I150" s="2"/>
    </row>
    <row r="151" spans="1:9" ht="81" customHeight="1" x14ac:dyDescent="0.25">
      <c r="A151" s="11" t="s">
        <v>254</v>
      </c>
      <c r="B151" s="25" t="s">
        <v>253</v>
      </c>
      <c r="C151" s="18">
        <v>3590300</v>
      </c>
      <c r="D151" s="18">
        <v>951094.67</v>
      </c>
      <c r="E151" s="19">
        <f t="shared" ref="E151:E178" si="4">D151/C151*100</f>
        <v>26.490674038381197</v>
      </c>
      <c r="F151" s="20">
        <f t="shared" ref="F151:F181" si="5">D151-C151</f>
        <v>-2639205.33</v>
      </c>
      <c r="G151" s="2"/>
      <c r="H151" s="2"/>
      <c r="I151" s="2"/>
    </row>
    <row r="152" spans="1:9" ht="70.5" customHeight="1" x14ac:dyDescent="0.25">
      <c r="A152" s="11" t="s">
        <v>256</v>
      </c>
      <c r="B152" s="25" t="s">
        <v>255</v>
      </c>
      <c r="C152" s="18">
        <v>3590300</v>
      </c>
      <c r="D152" s="18">
        <v>951094.67</v>
      </c>
      <c r="E152" s="19">
        <f t="shared" si="4"/>
        <v>26.490674038381197</v>
      </c>
      <c r="F152" s="20">
        <f t="shared" si="5"/>
        <v>-2639205.33</v>
      </c>
      <c r="G152" s="2"/>
      <c r="H152" s="2"/>
      <c r="I152" s="2"/>
    </row>
    <row r="153" spans="1:9" ht="63.75" customHeight="1" x14ac:dyDescent="0.25">
      <c r="A153" s="11" t="s">
        <v>258</v>
      </c>
      <c r="B153" s="25" t="s">
        <v>257</v>
      </c>
      <c r="C153" s="18">
        <v>90595300</v>
      </c>
      <c r="D153" s="18">
        <v>39511624.659999996</v>
      </c>
      <c r="E153" s="19">
        <f t="shared" si="4"/>
        <v>43.613327247660749</v>
      </c>
      <c r="F153" s="20">
        <f t="shared" si="5"/>
        <v>-51083675.340000004</v>
      </c>
      <c r="G153" s="2"/>
      <c r="H153" s="2"/>
      <c r="I153" s="2"/>
    </row>
    <row r="154" spans="1:9" ht="53.25" customHeight="1" x14ac:dyDescent="0.25">
      <c r="A154" s="11" t="s">
        <v>260</v>
      </c>
      <c r="B154" s="25" t="s">
        <v>259</v>
      </c>
      <c r="C154" s="18">
        <v>90595300</v>
      </c>
      <c r="D154" s="18">
        <v>39511624.659999996</v>
      </c>
      <c r="E154" s="19">
        <f t="shared" si="4"/>
        <v>43.613327247660749</v>
      </c>
      <c r="F154" s="20">
        <f t="shared" si="5"/>
        <v>-51083675.340000004</v>
      </c>
      <c r="G154" s="2"/>
      <c r="H154" s="2"/>
      <c r="I154" s="2"/>
    </row>
    <row r="155" spans="1:9" ht="49.5" customHeight="1" x14ac:dyDescent="0.25">
      <c r="A155" s="11" t="s">
        <v>262</v>
      </c>
      <c r="B155" s="25" t="s">
        <v>261</v>
      </c>
      <c r="C155" s="18">
        <v>768866500</v>
      </c>
      <c r="D155" s="18">
        <v>159442314.72999999</v>
      </c>
      <c r="E155" s="19">
        <f t="shared" si="4"/>
        <v>20.737321073294257</v>
      </c>
      <c r="F155" s="20">
        <f t="shared" si="5"/>
        <v>-609424185.26999998</v>
      </c>
      <c r="G155" s="2"/>
      <c r="H155" s="2"/>
      <c r="I155" s="2"/>
    </row>
    <row r="156" spans="1:9" ht="51" customHeight="1" x14ac:dyDescent="0.25">
      <c r="A156" s="11" t="s">
        <v>264</v>
      </c>
      <c r="B156" s="25" t="s">
        <v>263</v>
      </c>
      <c r="C156" s="18">
        <v>768866500</v>
      </c>
      <c r="D156" s="18">
        <v>159442314.72999999</v>
      </c>
      <c r="E156" s="19">
        <f t="shared" si="4"/>
        <v>20.737321073294257</v>
      </c>
      <c r="F156" s="20">
        <f t="shared" si="5"/>
        <v>-609424185.26999998</v>
      </c>
      <c r="G156" s="2"/>
      <c r="H156" s="2"/>
      <c r="I156" s="2"/>
    </row>
    <row r="157" spans="1:9" ht="67.5" customHeight="1" x14ac:dyDescent="0.25">
      <c r="A157" s="11" t="s">
        <v>266</v>
      </c>
      <c r="B157" s="25" t="s">
        <v>265</v>
      </c>
      <c r="C157" s="18">
        <v>27325900</v>
      </c>
      <c r="D157" s="18">
        <v>7117411.3499999996</v>
      </c>
      <c r="E157" s="19">
        <f t="shared" si="4"/>
        <v>26.046393165458408</v>
      </c>
      <c r="F157" s="20">
        <f t="shared" si="5"/>
        <v>-20208488.649999999</v>
      </c>
      <c r="G157" s="2"/>
      <c r="H157" s="2"/>
      <c r="I157" s="2"/>
    </row>
    <row r="158" spans="1:9" ht="69" customHeight="1" x14ac:dyDescent="0.25">
      <c r="A158" s="11" t="s">
        <v>268</v>
      </c>
      <c r="B158" s="25" t="s">
        <v>267</v>
      </c>
      <c r="C158" s="18">
        <v>27325900</v>
      </c>
      <c r="D158" s="18">
        <v>7117411.3499999996</v>
      </c>
      <c r="E158" s="19">
        <f t="shared" si="4"/>
        <v>26.046393165458408</v>
      </c>
      <c r="F158" s="20">
        <f t="shared" si="5"/>
        <v>-20208488.649999999</v>
      </c>
      <c r="G158" s="2"/>
      <c r="H158" s="2"/>
      <c r="I158" s="2"/>
    </row>
    <row r="159" spans="1:9" ht="102.75" customHeight="1" x14ac:dyDescent="0.25">
      <c r="A159" s="11" t="s">
        <v>270</v>
      </c>
      <c r="B159" s="25" t="s">
        <v>269</v>
      </c>
      <c r="C159" s="18">
        <v>15140900</v>
      </c>
      <c r="D159" s="18">
        <v>3044736.14</v>
      </c>
      <c r="E159" s="19">
        <f t="shared" si="4"/>
        <v>20.109347132601101</v>
      </c>
      <c r="F159" s="20">
        <f t="shared" si="5"/>
        <v>-12096163.859999999</v>
      </c>
      <c r="G159" s="2"/>
      <c r="H159" s="2"/>
      <c r="I159" s="2"/>
    </row>
    <row r="160" spans="1:9" ht="99" customHeight="1" x14ac:dyDescent="0.25">
      <c r="A160" s="11" t="s">
        <v>272</v>
      </c>
      <c r="B160" s="25" t="s">
        <v>271</v>
      </c>
      <c r="C160" s="18">
        <v>15140900</v>
      </c>
      <c r="D160" s="18">
        <v>3044736.14</v>
      </c>
      <c r="E160" s="19">
        <f t="shared" si="4"/>
        <v>20.109347132601101</v>
      </c>
      <c r="F160" s="20">
        <f t="shared" si="5"/>
        <v>-12096163.859999999</v>
      </c>
      <c r="G160" s="2"/>
      <c r="H160" s="2"/>
      <c r="I160" s="2"/>
    </row>
    <row r="161" spans="1:9" ht="87.75" customHeight="1" x14ac:dyDescent="0.25">
      <c r="A161" s="11" t="s">
        <v>274</v>
      </c>
      <c r="B161" s="25" t="s">
        <v>273</v>
      </c>
      <c r="C161" s="18">
        <v>18323400</v>
      </c>
      <c r="D161" s="18">
        <v>4451469.41</v>
      </c>
      <c r="E161" s="19">
        <f t="shared" si="4"/>
        <v>24.293905115862778</v>
      </c>
      <c r="F161" s="20">
        <f t="shared" si="5"/>
        <v>-13871930.59</v>
      </c>
      <c r="G161" s="2"/>
      <c r="H161" s="2"/>
      <c r="I161" s="2"/>
    </row>
    <row r="162" spans="1:9" ht="79.5" customHeight="1" x14ac:dyDescent="0.25">
      <c r="A162" s="11" t="s">
        <v>276</v>
      </c>
      <c r="B162" s="25" t="s">
        <v>275</v>
      </c>
      <c r="C162" s="18">
        <v>18323400</v>
      </c>
      <c r="D162" s="18">
        <v>4451469.41</v>
      </c>
      <c r="E162" s="19">
        <f t="shared" si="4"/>
        <v>24.293905115862778</v>
      </c>
      <c r="F162" s="20">
        <f t="shared" si="5"/>
        <v>-13871930.59</v>
      </c>
      <c r="G162" s="2"/>
      <c r="H162" s="2"/>
      <c r="I162" s="2"/>
    </row>
    <row r="163" spans="1:9" ht="81" customHeight="1" x14ac:dyDescent="0.25">
      <c r="A163" s="11" t="s">
        <v>278</v>
      </c>
      <c r="B163" s="25" t="s">
        <v>277</v>
      </c>
      <c r="C163" s="18">
        <v>807100</v>
      </c>
      <c r="D163" s="18">
        <v>164134.14000000001</v>
      </c>
      <c r="E163" s="19">
        <f t="shared" si="4"/>
        <v>20.336282988477265</v>
      </c>
      <c r="F163" s="20">
        <f t="shared" si="5"/>
        <v>-642965.86</v>
      </c>
      <c r="G163" s="2"/>
      <c r="H163" s="2"/>
      <c r="I163" s="2"/>
    </row>
    <row r="164" spans="1:9" ht="83.25" customHeight="1" x14ac:dyDescent="0.25">
      <c r="A164" s="11" t="s">
        <v>280</v>
      </c>
      <c r="B164" s="25" t="s">
        <v>279</v>
      </c>
      <c r="C164" s="18">
        <v>807100</v>
      </c>
      <c r="D164" s="18">
        <v>164134.14000000001</v>
      </c>
      <c r="E164" s="19">
        <f t="shared" si="4"/>
        <v>20.336282988477265</v>
      </c>
      <c r="F164" s="20">
        <f t="shared" si="5"/>
        <v>-642965.86</v>
      </c>
      <c r="G164" s="2"/>
      <c r="H164" s="2"/>
      <c r="I164" s="2"/>
    </row>
    <row r="165" spans="1:9" ht="87" customHeight="1" x14ac:dyDescent="0.25">
      <c r="A165" s="11" t="s">
        <v>282</v>
      </c>
      <c r="B165" s="25" t="s">
        <v>281</v>
      </c>
      <c r="C165" s="18">
        <v>8439400</v>
      </c>
      <c r="D165" s="18">
        <v>7489970.0499999998</v>
      </c>
      <c r="E165" s="19">
        <f t="shared" si="4"/>
        <v>88.75003021541815</v>
      </c>
      <c r="F165" s="20">
        <f t="shared" si="5"/>
        <v>-949429.95000000019</v>
      </c>
      <c r="G165" s="2"/>
      <c r="H165" s="2"/>
      <c r="I165" s="2"/>
    </row>
    <row r="166" spans="1:9" ht="103.5" customHeight="1" x14ac:dyDescent="0.25">
      <c r="A166" s="11" t="s">
        <v>284</v>
      </c>
      <c r="B166" s="25" t="s">
        <v>283</v>
      </c>
      <c r="C166" s="18">
        <v>8439400</v>
      </c>
      <c r="D166" s="18">
        <v>7489970.0499999998</v>
      </c>
      <c r="E166" s="19">
        <f t="shared" si="4"/>
        <v>88.75003021541815</v>
      </c>
      <c r="F166" s="20">
        <f t="shared" si="5"/>
        <v>-949429.95000000019</v>
      </c>
      <c r="G166" s="2"/>
      <c r="H166" s="2"/>
      <c r="I166" s="2"/>
    </row>
    <row r="167" spans="1:9" ht="51" customHeight="1" x14ac:dyDescent="0.25">
      <c r="A167" s="11" t="s">
        <v>286</v>
      </c>
      <c r="B167" s="25" t="s">
        <v>285</v>
      </c>
      <c r="C167" s="18">
        <v>61030600</v>
      </c>
      <c r="D167" s="18">
        <v>17153913.5</v>
      </c>
      <c r="E167" s="19">
        <f t="shared" si="4"/>
        <v>28.107070059937143</v>
      </c>
      <c r="F167" s="20">
        <f t="shared" si="5"/>
        <v>-43876686.5</v>
      </c>
      <c r="G167" s="2"/>
      <c r="H167" s="2"/>
      <c r="I167" s="2"/>
    </row>
    <row r="168" spans="1:9" ht="55.5" customHeight="1" x14ac:dyDescent="0.25">
      <c r="A168" s="11" t="s">
        <v>288</v>
      </c>
      <c r="B168" s="25" t="s">
        <v>287</v>
      </c>
      <c r="C168" s="18">
        <v>61030600</v>
      </c>
      <c r="D168" s="18">
        <v>17153913.5</v>
      </c>
      <c r="E168" s="19">
        <f t="shared" si="4"/>
        <v>28.107070059937143</v>
      </c>
      <c r="F168" s="20">
        <f t="shared" si="5"/>
        <v>-43876686.5</v>
      </c>
      <c r="G168" s="2"/>
      <c r="H168" s="2"/>
      <c r="I168" s="2"/>
    </row>
    <row r="169" spans="1:9" ht="69.75" customHeight="1" x14ac:dyDescent="0.25">
      <c r="A169" s="11" t="s">
        <v>290</v>
      </c>
      <c r="B169" s="25" t="s">
        <v>289</v>
      </c>
      <c r="C169" s="18">
        <v>12000</v>
      </c>
      <c r="D169" s="21"/>
      <c r="E169" s="19"/>
      <c r="F169" s="20">
        <f t="shared" si="5"/>
        <v>-12000</v>
      </c>
      <c r="G169" s="3"/>
      <c r="H169" s="3"/>
      <c r="I169" s="3"/>
    </row>
    <row r="170" spans="1:9" ht="87" customHeight="1" x14ac:dyDescent="0.25">
      <c r="A170" s="11" t="s">
        <v>292</v>
      </c>
      <c r="B170" s="25" t="s">
        <v>291</v>
      </c>
      <c r="C170" s="18">
        <v>12000</v>
      </c>
      <c r="D170" s="21"/>
      <c r="E170" s="19"/>
      <c r="F170" s="20">
        <f t="shared" si="5"/>
        <v>-12000</v>
      </c>
      <c r="G170" s="3"/>
      <c r="H170" s="3"/>
      <c r="I170" s="3"/>
    </row>
    <row r="171" spans="1:9" ht="117.75" customHeight="1" x14ac:dyDescent="0.25">
      <c r="A171" s="11" t="s">
        <v>294</v>
      </c>
      <c r="B171" s="25" t="s">
        <v>293</v>
      </c>
      <c r="C171" s="18">
        <v>59177400</v>
      </c>
      <c r="D171" s="18">
        <v>11517873.640000001</v>
      </c>
      <c r="E171" s="19">
        <f t="shared" si="4"/>
        <v>19.463297880609829</v>
      </c>
      <c r="F171" s="20">
        <f t="shared" si="5"/>
        <v>-47659526.359999999</v>
      </c>
      <c r="G171" s="2"/>
      <c r="H171" s="2"/>
      <c r="I171" s="2"/>
    </row>
    <row r="172" spans="1:9" ht="132.75" customHeight="1" x14ac:dyDescent="0.25">
      <c r="A172" s="11" t="s">
        <v>296</v>
      </c>
      <c r="B172" s="25" t="s">
        <v>295</v>
      </c>
      <c r="C172" s="18">
        <v>59177400</v>
      </c>
      <c r="D172" s="18">
        <v>11517873.640000001</v>
      </c>
      <c r="E172" s="19">
        <f t="shared" si="4"/>
        <v>19.463297880609829</v>
      </c>
      <c r="F172" s="20">
        <f t="shared" si="5"/>
        <v>-47659526.359999999</v>
      </c>
      <c r="G172" s="2"/>
      <c r="H172" s="2"/>
      <c r="I172" s="2"/>
    </row>
    <row r="173" spans="1:9" ht="78.75" customHeight="1" x14ac:dyDescent="0.25">
      <c r="A173" s="11" t="s">
        <v>298</v>
      </c>
      <c r="B173" s="25" t="s">
        <v>297</v>
      </c>
      <c r="C173" s="18">
        <v>3085100</v>
      </c>
      <c r="D173" s="21"/>
      <c r="E173" s="19"/>
      <c r="F173" s="20">
        <f t="shared" si="5"/>
        <v>-3085100</v>
      </c>
      <c r="G173" s="3"/>
      <c r="H173" s="3"/>
      <c r="I173" s="3"/>
    </row>
    <row r="174" spans="1:9" ht="64.5" customHeight="1" x14ac:dyDescent="0.25">
      <c r="A174" s="11" t="s">
        <v>300</v>
      </c>
      <c r="B174" s="25" t="s">
        <v>299</v>
      </c>
      <c r="C174" s="18">
        <v>3085100</v>
      </c>
      <c r="D174" s="21"/>
      <c r="E174" s="19"/>
      <c r="F174" s="20">
        <f t="shared" si="5"/>
        <v>-3085100</v>
      </c>
      <c r="G174" s="3"/>
      <c r="H174" s="3"/>
      <c r="I174" s="3"/>
    </row>
    <row r="175" spans="1:9" ht="37.5" customHeight="1" x14ac:dyDescent="0.25">
      <c r="A175" s="11" t="s">
        <v>302</v>
      </c>
      <c r="B175" s="25" t="s">
        <v>301</v>
      </c>
      <c r="C175" s="18">
        <v>2491400</v>
      </c>
      <c r="D175" s="18">
        <v>512155.73</v>
      </c>
      <c r="E175" s="19">
        <f t="shared" si="4"/>
        <v>20.55694509111343</v>
      </c>
      <c r="F175" s="20">
        <f t="shared" si="5"/>
        <v>-1979244.27</v>
      </c>
      <c r="G175" s="2"/>
      <c r="H175" s="2"/>
      <c r="I175" s="2"/>
    </row>
    <row r="176" spans="1:9" ht="56.25" customHeight="1" x14ac:dyDescent="0.25">
      <c r="A176" s="11" t="s">
        <v>304</v>
      </c>
      <c r="B176" s="25" t="s">
        <v>303</v>
      </c>
      <c r="C176" s="18">
        <v>2491400</v>
      </c>
      <c r="D176" s="18">
        <v>512155.73</v>
      </c>
      <c r="E176" s="19">
        <f t="shared" si="4"/>
        <v>20.55694509111343</v>
      </c>
      <c r="F176" s="20">
        <f t="shared" si="5"/>
        <v>-1979244.27</v>
      </c>
      <c r="G176" s="2"/>
      <c r="H176" s="2"/>
      <c r="I176" s="2"/>
    </row>
    <row r="177" spans="1:9" ht="21" customHeight="1" x14ac:dyDescent="0.25">
      <c r="A177" s="11" t="s">
        <v>306</v>
      </c>
      <c r="B177" s="24" t="s">
        <v>305</v>
      </c>
      <c r="C177" s="18">
        <v>47800</v>
      </c>
      <c r="D177" s="18">
        <v>11949.99</v>
      </c>
      <c r="E177" s="19">
        <f t="shared" si="4"/>
        <v>24.999979079497908</v>
      </c>
      <c r="F177" s="20">
        <f t="shared" si="5"/>
        <v>-35850.01</v>
      </c>
      <c r="G177" s="2"/>
      <c r="H177" s="2"/>
      <c r="I177" s="2"/>
    </row>
    <row r="178" spans="1:9" ht="21.75" customHeight="1" x14ac:dyDescent="0.25">
      <c r="A178" s="11" t="s">
        <v>308</v>
      </c>
      <c r="B178" s="24" t="s">
        <v>307</v>
      </c>
      <c r="C178" s="18">
        <v>47800</v>
      </c>
      <c r="D178" s="18">
        <v>11949.99</v>
      </c>
      <c r="E178" s="19">
        <f t="shared" si="4"/>
        <v>24.999979079497908</v>
      </c>
      <c r="F178" s="20">
        <f t="shared" si="5"/>
        <v>-35850.01</v>
      </c>
      <c r="G178" s="2"/>
      <c r="H178" s="2"/>
      <c r="I178" s="2"/>
    </row>
    <row r="179" spans="1:9" ht="70.5" customHeight="1" x14ac:dyDescent="0.25">
      <c r="A179" s="11" t="s">
        <v>310</v>
      </c>
      <c r="B179" s="25" t="s">
        <v>309</v>
      </c>
      <c r="C179" s="21"/>
      <c r="D179" s="18">
        <v>-89356.12</v>
      </c>
      <c r="E179" s="19"/>
      <c r="F179" s="20">
        <f t="shared" si="5"/>
        <v>-89356.12</v>
      </c>
      <c r="G179" s="2"/>
      <c r="H179" s="2"/>
      <c r="I179" s="2"/>
    </row>
    <row r="180" spans="1:9" ht="66.75" customHeight="1" x14ac:dyDescent="0.25">
      <c r="A180" s="11" t="s">
        <v>312</v>
      </c>
      <c r="B180" s="25" t="s">
        <v>311</v>
      </c>
      <c r="C180" s="21"/>
      <c r="D180" s="18">
        <v>-89356.12</v>
      </c>
      <c r="E180" s="19"/>
      <c r="F180" s="20">
        <f t="shared" si="5"/>
        <v>-89356.12</v>
      </c>
      <c r="G180" s="2"/>
      <c r="H180" s="2"/>
      <c r="I180" s="2"/>
    </row>
    <row r="181" spans="1:9" ht="72.75" customHeight="1" x14ac:dyDescent="0.25">
      <c r="A181" s="11" t="s">
        <v>314</v>
      </c>
      <c r="B181" s="25" t="s">
        <v>313</v>
      </c>
      <c r="C181" s="21"/>
      <c r="D181" s="18">
        <v>-89356.12</v>
      </c>
      <c r="E181" s="19"/>
      <c r="F181" s="20">
        <f t="shared" si="5"/>
        <v>-89356.12</v>
      </c>
      <c r="G181" s="2"/>
      <c r="H181" s="2"/>
      <c r="I181" s="2"/>
    </row>
    <row r="182" spans="1:9" ht="21" customHeight="1" x14ac:dyDescent="0.25">
      <c r="A182" s="11" t="s">
        <v>316</v>
      </c>
      <c r="B182" s="24" t="s">
        <v>315</v>
      </c>
      <c r="C182" s="18">
        <v>1886258430.4000001</v>
      </c>
      <c r="D182" s="18">
        <v>450316180.32999998</v>
      </c>
      <c r="E182" s="19">
        <f t="shared" ref="E182:E186" si="6">D182/C182*100</f>
        <v>23.873514523378745</v>
      </c>
      <c r="F182" s="20">
        <f>D182-C182</f>
        <v>-1435942250.0700002</v>
      </c>
      <c r="G182" s="2"/>
      <c r="H182" s="2"/>
      <c r="I182" s="2"/>
    </row>
    <row r="183" spans="1:9" ht="24.75" customHeight="1" x14ac:dyDescent="0.25">
      <c r="A183" s="11"/>
      <c r="B183" s="26" t="s">
        <v>322</v>
      </c>
      <c r="C183" s="18">
        <v>71437278.219999999</v>
      </c>
      <c r="D183" s="18">
        <v>71437278.219999999</v>
      </c>
      <c r="E183" s="19">
        <f t="shared" si="6"/>
        <v>100</v>
      </c>
      <c r="F183" s="20">
        <f t="shared" ref="F183:F186" si="7">D183-C183</f>
        <v>0</v>
      </c>
      <c r="G183" s="2"/>
      <c r="H183" s="2"/>
      <c r="I183" s="2"/>
    </row>
    <row r="184" spans="1:9" ht="18.75" customHeight="1" x14ac:dyDescent="0.25">
      <c r="A184" s="11"/>
      <c r="B184" s="26" t="s">
        <v>323</v>
      </c>
      <c r="C184" s="18">
        <v>1957695708.6199999</v>
      </c>
      <c r="D184" s="18">
        <v>521753458.55000001</v>
      </c>
      <c r="E184" s="19">
        <f t="shared" si="6"/>
        <v>26.651407379228999</v>
      </c>
      <c r="F184" s="20">
        <f t="shared" si="7"/>
        <v>-1435942250.0699999</v>
      </c>
      <c r="G184" s="2"/>
      <c r="H184" s="2"/>
      <c r="I184" s="2"/>
    </row>
    <row r="185" spans="1:9" ht="15.75" x14ac:dyDescent="0.25">
      <c r="A185" s="11"/>
      <c r="B185" s="27" t="s">
        <v>325</v>
      </c>
      <c r="C185" s="18">
        <v>26804370</v>
      </c>
      <c r="D185" s="18"/>
      <c r="E185" s="19"/>
      <c r="F185" s="20"/>
      <c r="G185" s="2"/>
      <c r="H185" s="2"/>
      <c r="I185" s="2"/>
    </row>
    <row r="186" spans="1:9" ht="15.75" x14ac:dyDescent="0.25">
      <c r="A186" s="11"/>
      <c r="B186" s="28" t="s">
        <v>324</v>
      </c>
      <c r="C186" s="18">
        <v>1984500078.6199999</v>
      </c>
      <c r="D186" s="18">
        <v>521753458.55000001</v>
      </c>
      <c r="E186" s="19">
        <f t="shared" si="6"/>
        <v>26.291430480205463</v>
      </c>
      <c r="F186" s="20">
        <f t="shared" si="7"/>
        <v>-1462746620.0699999</v>
      </c>
      <c r="G186" s="2"/>
      <c r="H186" s="2"/>
      <c r="I186" s="2"/>
    </row>
    <row r="187" spans="1:9" x14ac:dyDescent="0.25">
      <c r="B187" s="3"/>
      <c r="C187" s="2"/>
      <c r="D187" s="2"/>
      <c r="E187" s="5"/>
      <c r="F187" s="6"/>
      <c r="G187" s="2"/>
      <c r="H187" s="2"/>
      <c r="I187" s="2"/>
    </row>
    <row r="188" spans="1:9" x14ac:dyDescent="0.25">
      <c r="B188" s="3"/>
      <c r="C188" s="2"/>
      <c r="D188" s="2"/>
      <c r="E188" s="5"/>
      <c r="F188" s="6"/>
      <c r="G188" s="2"/>
      <c r="H188" s="2"/>
      <c r="I188" s="2"/>
    </row>
  </sheetData>
  <mergeCells count="3">
    <mergeCell ref="E19:F19"/>
    <mergeCell ref="A17:F17"/>
    <mergeCell ref="A1:F9"/>
  </mergeCells>
  <pageMargins left="0.98425196850393704" right="0.39370078740157483" top="0.78740157480314965" bottom="0.78740157480314965" header="0" footer="0"/>
  <pageSetup paperSize="9" scale="5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42801ФК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Westgate</dc:creator>
  <cp:lastModifiedBy>Надежда</cp:lastModifiedBy>
  <cp:lastPrinted>2017-04-26T09:05:48Z</cp:lastPrinted>
  <dcterms:created xsi:type="dcterms:W3CDTF">2009-02-11T10:05:52Z</dcterms:created>
  <dcterms:modified xsi:type="dcterms:W3CDTF">2017-05-11T11:07:55Z</dcterms:modified>
</cp:coreProperties>
</file>