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15600" windowHeight="11760"/>
  </bookViews>
  <sheets>
    <sheet name="42801ФК" sheetId="4" r:id="rId1"/>
  </sheets>
  <calcPr calcId="145621"/>
</workbook>
</file>

<file path=xl/calcChain.xml><?xml version="1.0" encoding="utf-8"?>
<calcChain xmlns="http://schemas.openxmlformats.org/spreadsheetml/2006/main">
  <c r="D65" i="4" l="1"/>
  <c r="C65" i="4"/>
  <c r="E65" i="4" s="1"/>
  <c r="D17" i="4"/>
  <c r="C17" i="4"/>
  <c r="C16" i="4" s="1"/>
  <c r="F190" i="4"/>
  <c r="E190" i="4"/>
  <c r="F191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E191" i="4"/>
  <c r="E189" i="4"/>
  <c r="E188" i="4"/>
  <c r="E187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1" i="4"/>
  <c r="E122" i="4" s="1"/>
  <c r="E120" i="4"/>
  <c r="E119" i="4"/>
  <c r="E118" i="4"/>
  <c r="E117" i="4"/>
  <c r="E116" i="4"/>
  <c r="E115" i="4"/>
  <c r="E114" i="4"/>
  <c r="E112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6" i="4"/>
  <c r="E93" i="4"/>
  <c r="E92" i="4"/>
  <c r="E91" i="4"/>
  <c r="E90" i="4"/>
  <c r="E89" i="4"/>
  <c r="E88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F17" i="4" l="1"/>
  <c r="F65" i="4"/>
  <c r="E16" i="4"/>
  <c r="F16" i="4"/>
  <c r="E17" i="4"/>
</calcChain>
</file>

<file path=xl/sharedStrings.xml><?xml version="1.0" encoding="utf-8"?>
<sst xmlns="http://schemas.openxmlformats.org/spreadsheetml/2006/main" count="357" uniqueCount="354">
  <si>
    <t>Наименование</t>
  </si>
  <si>
    <t>Исполнено бюджеты городских округов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</si>
  <si>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</si>
  <si>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</si>
  <si>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</si>
  <si>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</si>
  <si>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</si>
  <si>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</si>
  <si>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</si>
  <si>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</si>
  <si>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</si>
  <si>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</si>
  <si>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</si>
  <si>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</si>
  <si>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</si>
  <si>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</si>
  <si>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</si>
  <si>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</si>
  <si>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</si>
  <si>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</si>
  <si>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</si>
  <si>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</si>
  <si>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</si>
  <si>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</si>
  <si>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</si>
  <si>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</si>
  <si>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</si>
  <si>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</si>
  <si>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</si>
  <si>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</si>
  <si>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</si>
  <si>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</si>
  <si>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</si>
  <si>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</si>
  <si>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</si>
  <si>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</si>
  <si>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</si>
  <si>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</si>
  <si>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</si>
  <si>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</si>
  <si>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</si>
  <si>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</si>
  <si>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</si>
  <si>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</si>
  <si>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</si>
  <si>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</si>
  <si>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</si>
  <si>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</si>
  <si>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</si>
  <si>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</si>
  <si>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</si>
  <si>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</si>
  <si>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</si>
  <si>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</si>
  <si>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</si>
  <si>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</si>
  <si>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</si>
  <si>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</si>
  <si>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</si>
  <si>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</si>
  <si>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</si>
  <si>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</si>
  <si>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</si>
  <si>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</si>
  <si>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</si>
  <si>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</si>
  <si>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</si>
  <si>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</si>
  <si>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</si>
  <si>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</si>
  <si>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</si>
  <si>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</si>
  <si>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</si>
  <si>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</si>
  <si>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</si>
  <si>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</si>
  <si>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</si>
  <si>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</si>
  <si>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</si>
  <si>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</si>
  <si>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</si>
  <si>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</si>
  <si>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</si>
  <si>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</si>
  <si>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</si>
  <si>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</si>
  <si>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000 1 08 07010 01 0000 110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</si>
  <si>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</si>
  <si>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</si>
  <si>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>Государственная пошлина за выдачу и обмен паспорта гражданина Российской Федерации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</si>
  <si>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</si>
  <si>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</si>
  <si>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</si>
  <si>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</si>
  <si>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000 1 08 07141 01 0000 110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</si>
  <si>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</si>
  <si>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</si>
  <si>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</si>
  <si>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</si>
  <si>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</si>
  <si>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</si>
  <si>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</si>
  <si>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</si>
  <si>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</si>
  <si>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</si>
  <si>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</si>
  <si>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</si>
  <si>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</si>
  <si>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</si>
  <si>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</si>
  <si>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</si>
  <si>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</si>
  <si>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</si>
  <si>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</si>
  <si>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</si>
  <si>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</si>
  <si>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</si>
  <si>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</si>
  <si>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</si>
  <si>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</si>
  <si>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</si>
  <si>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</si>
  <si>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</si>
  <si>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</si>
  <si>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</si>
  <si>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</si>
  <si>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</si>
  <si>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</si>
  <si>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</si>
  <si>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</si>
  <si>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</si>
  <si>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</si>
  <si>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</si>
  <si>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</si>
  <si>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</si>
  <si>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</si>
  <si>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</si>
  <si>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</si>
  <si>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</si>
  <si>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</si>
  <si>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</si>
  <si>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</si>
  <si>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</si>
  <si>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</si>
  <si>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</si>
  <si>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</si>
  <si>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</si>
  <si>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</si>
  <si>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</si>
  <si>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</si>
  <si>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</si>
  <si>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</si>
  <si>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</si>
  <si>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</si>
  <si>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</si>
  <si>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</si>
  <si>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</si>
  <si>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</si>
  <si>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</si>
  <si>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</si>
  <si>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</si>
  <si>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</si>
  <si>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</si>
  <si>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</si>
  <si>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</si>
  <si>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</si>
  <si>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</si>
  <si>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</si>
  <si>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</si>
  <si>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</si>
  <si>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</si>
  <si>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</si>
  <si>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</si>
  <si>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</si>
  <si>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</si>
  <si>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</si>
  <si>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</si>
  <si>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</si>
  <si>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</si>
  <si>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</si>
  <si>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</si>
  <si>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</si>
  <si>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</si>
  <si>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</si>
  <si>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</si>
  <si>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</si>
  <si>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</si>
  <si>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</si>
  <si>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</si>
  <si>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</si>
  <si>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</si>
  <si>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</si>
  <si>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</si>
  <si>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</si>
  <si>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</si>
  <si>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</si>
  <si>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</si>
  <si>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</si>
  <si>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</si>
  <si>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</si>
  <si>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</si>
  <si>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</si>
  <si>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</si>
  <si>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</si>
  <si>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</si>
  <si>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</si>
  <si>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</si>
  <si>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</si>
  <si>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</si>
  <si>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</si>
  <si>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</si>
  <si>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</si>
  <si>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</si>
  <si>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</si>
  <si>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</si>
  <si>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</si>
  <si>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</si>
  <si>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</si>
  <si>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</si>
  <si>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</si>
  <si>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</si>
  <si>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</si>
  <si>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</si>
  <si>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</si>
  <si>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</si>
  <si>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</si>
  <si>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</si>
  <si>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городских округов на выравнивание бюджетной обеспеченности</t>
  </si>
  <si>
    <t>000 2 02 15001 04 0000 151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</si>
  <si>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</si>
  <si>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</si>
  <si>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городских округов на поддержку мер по обеспечению сбалансированности бюджетов</t>
  </si>
  <si>
    <t>000 2 02 15002 04 0000 151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</si>
  <si>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</si>
  <si>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</si>
  <si>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</si>
  <si>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</si>
  <si>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</si>
  <si>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000 2 02 20041 04 0000 151</t>
  </si>
  <si>
    <t>Субсидии бюджетам на реализацию федеральных целевых программ</t>
  </si>
  <si>
    <t>000 2 02 20051 00 0000 151</t>
  </si>
  <si>
    <t>Субсидии бюджетам городских округов на реализацию федеральных целевых программ</t>
  </si>
  <si>
    <t>000 2 02 20051 04 0000 151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</si>
  <si>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</si>
  <si>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</si>
  <si>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</si>
  <si>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</si>
  <si>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</si>
  <si>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000 2 02 20079 00 0000 151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</si>
  <si>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</si>
  <si>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000 2 02 20079 04 0000 151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</si>
  <si>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</si>
  <si>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000 2 02 20300 00 0000 151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</si>
  <si>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</si>
  <si>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000 2 02 20300 04 0000 151</t>
  </si>
  <si>
    <t>Субсидия бюджетам на поддержку отрасли культуры</t>
  </si>
  <si>
    <t>000 2 02 25519 00 0000 151</t>
  </si>
  <si>
    <t>Субсидия бюджетам городских округов на поддержку отрасли культуры</t>
  </si>
  <si>
    <t>000 2 02 25519 04 0000 151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</si>
  <si>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</si>
  <si>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</si>
  <si>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</si>
  <si>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000 2 02 25555 04 0000 151</t>
  </si>
  <si>
    <t>Прочие субсидии</t>
  </si>
  <si>
    <t>000 2 02 29999 00 0000 151</t>
  </si>
  <si>
    <t>Прочие субсидии бюджетам городских округов</t>
  </si>
  <si>
    <t>000 2 02 29999 04 0000 151</t>
  </si>
  <si>
    <t>Субвенции бюджетам бюджетной системы Российской Федерации</t>
  </si>
  <si>
    <t>000 2 02 30000 00 0000 151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</si>
  <si>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</si>
  <si>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000 2 02 30013 00 0000 151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</si>
  <si>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</si>
  <si>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000 2 02 30013 04 0000 151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</si>
  <si>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</si>
  <si>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</si>
  <si>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</si>
  <si>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</si>
  <si>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</si>
  <si>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</si>
  <si>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городских округов на выполнение передаваемых полномочий субъектов Российской Федерации</t>
  </si>
  <si>
    <t>000 2 02 30024 04 0000 151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</si>
  <si>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</si>
  <si>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</si>
  <si>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</si>
  <si>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000 2 02 30027 04 0000 151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</si>
  <si>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</si>
  <si>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</si>
  <si>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</si>
  <si>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</si>
  <si>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</si>
  <si>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</si>
  <si>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</si>
  <si>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</si>
  <si>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</si>
  <si>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000 2 02 35084 00 0000 151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</si>
  <si>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</si>
  <si>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000 2 02 35084 04 0000 151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</si>
  <si>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</si>
  <si>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</si>
  <si>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</si>
  <si>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</si>
  <si>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</si>
  <si>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</si>
  <si>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</si>
  <si>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</si>
  <si>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</si>
  <si>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</si>
  <si>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</si>
  <si>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000 2 02 35220 04 0000 151</t>
  </si>
  <si>
    <t>Субвенции бюджетам на оплату жилищно-коммунальных услуг отдельным категориям граждан</t>
  </si>
  <si>
    <t>000 2 02 35250 00 0000 151</t>
  </si>
  <si>
    <t>Субвенции бюджетам городских округов на оплату жилищно-коммунальных услуг отдельным категориям граждан</t>
  </si>
  <si>
    <t>000 2 02 35250 04 0000 151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</si>
  <si>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</si>
  <si>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</si>
  <si>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</si>
  <si>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</si>
  <si>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</si>
  <si>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</si>
  <si>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</si>
  <si>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000 2 02 35380 04 0000 151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</si>
  <si>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</si>
  <si>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</si>
  <si>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городских округов на государственную регистрацию актов гражданского состояния</t>
  </si>
  <si>
    <t>000 2 02 35930 04 0000 151</t>
  </si>
  <si>
    <t>Прочие субвенции</t>
  </si>
  <si>
    <t>000 2 02 39999 00 0000 151</t>
  </si>
  <si>
    <t>Прочие субвенции бюджетам городских округов</t>
  </si>
  <si>
    <t>000 2 02 39999 04 0000 151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</si>
  <si>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</si>
  <si>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</si>
  <si>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</si>
  <si>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</si>
  <si>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</si>
  <si>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000 2 19 35250 04 0000 151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</si>
  <si>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</si>
  <si>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000 2 19 35462 04 0000 151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</si>
  <si>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</si>
  <si>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</si>
  <si>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>об исполнении бюджета города Троицка</t>
  </si>
  <si>
    <t>Остаток бюджетных средств на начало года</t>
  </si>
  <si>
    <t>Всего доходов</t>
  </si>
  <si>
    <t>Превышение расходов над доходами</t>
  </si>
  <si>
    <t>Баланс</t>
  </si>
  <si>
    <t>Уточненный план на год</t>
  </si>
  <si>
    <t>% поступлений к уточненному плану</t>
  </si>
  <si>
    <t>Отклонение от уточненого плана</t>
  </si>
  <si>
    <t>налоговые доходы</t>
  </si>
  <si>
    <t>неналоговые доходы</t>
  </si>
  <si>
    <t>ИНФОРМАЦИЯ</t>
  </si>
  <si>
    <t xml:space="preserve">                   Единица измерения рублей</t>
  </si>
  <si>
    <t>Код бюджетной классификации Российской Федерации</t>
  </si>
  <si>
    <t>за первый квартал 2018 года</t>
  </si>
  <si>
    <t>Раздел I.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</si>
</sst>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 ###\ ###\ ###\ 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8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justify"/>
    </xf>
    <xf numFmtId="0" fontId="1" fillId="2" borderId="1" xfId="0" applyFont="1" applyFill="1" applyBorder="1" applyAlignment="1">
      <alignment horizontal="justify"/>
    </xf>
    <xf numFmtId="0" fontId="1" fillId="0" borderId="1" xfId="0" applyFont="1" applyBorder="1" applyAlignment="1">
      <alignment horizontal="justify" wrapText="1"/>
    </xf>
    <xf numFmtId="0" fontId="1" fillId="2" borderId="1" xfId="0" applyFont="1" applyFill="1" applyBorder="1" applyAlignment="1">
      <alignment horizontal="justify" wrapText="1"/>
    </xf>
    <xf numFmtId="0" fontId="1" fillId="0" borderId="3" xfId="0" applyFont="1" applyBorder="1" applyAlignment="1">
      <alignment horizontal="justify"/>
    </xf>
    <xf numFmtId="0" fontId="1" fillId="0" borderId="5" xfId="0" applyFont="1" applyBorder="1" applyAlignment="1">
      <alignment horizontal="justify"/>
    </xf>
    <xf numFmtId="0" fontId="1" fillId="0" borderId="4" xfId="0" applyFont="1" applyFill="1" applyBorder="1" applyAlignment="1">
      <alignment horizontal="justify"/>
    </xf>
    <xf numFmtId="164" fontId="1" fillId="0" borderId="1" xfId="0" applyNumberFormat="1" applyFont="1" applyBorder="1" applyAlignment="1">
      <alignment horizontal="center" vertical="top"/>
    </xf>
    <xf numFmtId="165" fontId="1" fillId="0" borderId="4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165" fontId="1" fillId="2" borderId="4" xfId="0" applyNumberFormat="1" applyFont="1" applyFill="1" applyBorder="1" applyAlignment="1">
      <alignment horizontal="center" vertical="top"/>
    </xf>
    <xf numFmtId="4" fontId="1" fillId="2" borderId="4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1"/>
  <sheetViews>
    <sheetView tabSelected="1" zoomScale="75" zoomScaleNormal="75" workbookViewId="0">
      <selection activeCell="A7" sqref="A7:F7"/>
    </sheetView>
  </sheetViews>
  <sheetFormatPr defaultRowHeight="15" x14ac:dyDescent="0.25"/>
  <cols>
    <col min="1" max="1" width="27.5703125" customWidth="1"/>
    <col min="2" max="2" width="51.28515625" customWidth="1"/>
    <col min="3" max="3" width="19.85546875" customWidth="1"/>
    <col min="4" max="4" width="17.140625" bestFit="1" customWidth="1"/>
    <col min="5" max="5" width="18.140625" customWidth="1"/>
    <col min="6" max="6" width="19.7109375" customWidth="1"/>
    <col min="7" max="7" width="12.5703125" bestFit="1" customWidth="1"/>
  </cols>
  <sheetData>
    <row r="1" spans="1:7" ht="1.5" customHeight="1" x14ac:dyDescent="0.25"/>
    <row r="2" spans="1:7" ht="18.75" x14ac:dyDescent="0.3">
      <c r="A2" s="31" t="s">
        <v>349</v>
      </c>
      <c r="B2" s="32"/>
      <c r="C2" s="32"/>
      <c r="D2" s="32"/>
      <c r="E2" s="32"/>
      <c r="F2" s="32"/>
    </row>
    <row r="3" spans="1:7" ht="18.75" x14ac:dyDescent="0.3">
      <c r="A3" s="31" t="s">
        <v>339</v>
      </c>
      <c r="B3" s="32"/>
      <c r="C3" s="32"/>
      <c r="D3" s="32"/>
      <c r="E3" s="32"/>
      <c r="F3" s="32"/>
    </row>
    <row r="4" spans="1:7" ht="18.75" x14ac:dyDescent="0.3">
      <c r="A4" s="31" t="s">
        <v>352</v>
      </c>
      <c r="B4" s="32"/>
      <c r="C4" s="32"/>
      <c r="D4" s="32"/>
      <c r="E4" s="32"/>
      <c r="F4" s="32"/>
    </row>
    <row r="5" spans="1:7" ht="18.75" x14ac:dyDescent="0.3">
      <c r="A5" s="10"/>
      <c r="B5" s="11"/>
      <c r="C5" s="11"/>
      <c r="D5" s="11"/>
      <c r="E5" s="11"/>
      <c r="F5" s="11"/>
    </row>
    <row r="6" spans="1:7" ht="12" customHeight="1" x14ac:dyDescent="0.25">
      <c r="B6" s="2"/>
      <c r="C6" s="2"/>
      <c r="D6" s="2"/>
      <c r="E6" s="2"/>
      <c r="F6" s="2"/>
    </row>
    <row r="7" spans="1:7" ht="18.75" x14ac:dyDescent="0.3">
      <c r="A7" s="31" t="s">
        <v>353</v>
      </c>
      <c r="B7" s="32"/>
      <c r="C7" s="32"/>
      <c r="D7" s="32"/>
      <c r="E7" s="32"/>
      <c r="F7" s="32"/>
    </row>
    <row r="8" spans="1:7" ht="0.75" customHeight="1" x14ac:dyDescent="0.25">
      <c r="B8" s="2"/>
      <c r="C8" s="2"/>
      <c r="D8" s="2"/>
      <c r="E8" s="2"/>
      <c r="F8" s="2"/>
    </row>
    <row r="9" spans="1:7" hidden="1" x14ac:dyDescent="0.25">
      <c r="B9" s="2"/>
      <c r="C9" s="2"/>
      <c r="D9" s="2"/>
      <c r="E9" s="2"/>
      <c r="F9" s="2"/>
    </row>
    <row r="10" spans="1:7" ht="1.5" hidden="1" customHeight="1" x14ac:dyDescent="0.25">
      <c r="B10" s="3"/>
      <c r="C10" s="2"/>
      <c r="D10" s="2"/>
      <c r="E10" s="2"/>
      <c r="F10" s="2"/>
    </row>
    <row r="11" spans="1:7" ht="0.75" hidden="1" customHeight="1" x14ac:dyDescent="0.25">
      <c r="B11" s="2"/>
      <c r="C11" s="2"/>
      <c r="D11" s="2"/>
      <c r="E11" s="2"/>
      <c r="F11" s="2"/>
    </row>
    <row r="12" spans="1:7" ht="4.5" hidden="1" customHeight="1" x14ac:dyDescent="0.25">
      <c r="B12" s="2"/>
      <c r="C12" s="4"/>
      <c r="D12" s="2"/>
      <c r="E12" s="2"/>
      <c r="F12" s="2"/>
    </row>
    <row r="13" spans="1:7" ht="14.25" customHeight="1" x14ac:dyDescent="0.25">
      <c r="B13" s="2"/>
      <c r="C13" s="4"/>
      <c r="D13" s="2"/>
      <c r="E13" s="2"/>
      <c r="F13" s="2"/>
    </row>
    <row r="14" spans="1:7" ht="22.5" customHeight="1" x14ac:dyDescent="0.25">
      <c r="B14" s="2"/>
      <c r="C14" s="2"/>
      <c r="D14" s="2"/>
      <c r="E14" s="30" t="s">
        <v>350</v>
      </c>
      <c r="F14" s="30"/>
    </row>
    <row r="15" spans="1:7" ht="65.25" customHeight="1" x14ac:dyDescent="0.25">
      <c r="A15" s="8" t="s">
        <v>351</v>
      </c>
      <c r="B15" s="8" t="s">
        <v>0</v>
      </c>
      <c r="C15" s="8" t="s">
        <v>344</v>
      </c>
      <c r="D15" s="8" t="s">
        <v>1</v>
      </c>
      <c r="E15" s="9" t="s">
        <v>345</v>
      </c>
      <c r="F15" s="8" t="s">
        <v>346</v>
      </c>
    </row>
    <row r="16" spans="1:7" ht="15.75" x14ac:dyDescent="0.25">
      <c r="A16" s="5" t="s">
        <v>5</v>
      </c>
      <c r="B16" s="12" t="s">
        <v>4</v>
      </c>
      <c r="C16" s="19">
        <f>C17+C65</f>
        <v>527793847</v>
      </c>
      <c r="D16" s="19">
        <v>129410073.51000001</v>
      </c>
      <c r="E16" s="20">
        <f>D16/C16*100</f>
        <v>24.519056871460648</v>
      </c>
      <c r="F16" s="21">
        <f>D16-C16</f>
        <v>-398383773.49000001</v>
      </c>
      <c r="G16" s="1"/>
    </row>
    <row r="17" spans="1:6" ht="15.75" x14ac:dyDescent="0.25">
      <c r="A17" s="5"/>
      <c r="B17" s="13" t="s">
        <v>347</v>
      </c>
      <c r="C17" s="22">
        <f>C19+C24+C30+C46+C54</f>
        <v>464762547</v>
      </c>
      <c r="D17" s="22">
        <f>D19+D24+D30+D46+D54</f>
        <v>114541258.21999998</v>
      </c>
      <c r="E17" s="23">
        <f>D17/C17*100</f>
        <v>24.645113716531892</v>
      </c>
      <c r="F17" s="24">
        <f>D17-C17</f>
        <v>-350221288.78000003</v>
      </c>
    </row>
    <row r="18" spans="1:6" ht="21.75" customHeight="1" x14ac:dyDescent="0.25">
      <c r="A18" s="5" t="s">
        <v>7</v>
      </c>
      <c r="B18" s="12" t="s">
        <v>6</v>
      </c>
      <c r="C18" s="19">
        <v>303029978</v>
      </c>
      <c r="D18" s="19">
        <v>71706788.129999995</v>
      </c>
      <c r="E18" s="20">
        <f t="shared" ref="E18:E82" si="0">D18/C18*100</f>
        <v>23.663265464118535</v>
      </c>
      <c r="F18" s="21">
        <f t="shared" ref="F18:F82" si="1">D18-C18</f>
        <v>-231323189.87</v>
      </c>
    </row>
    <row r="19" spans="1:6" ht="22.5" customHeight="1" x14ac:dyDescent="0.25">
      <c r="A19" s="5" t="s">
        <v>9</v>
      </c>
      <c r="B19" s="12" t="s">
        <v>8</v>
      </c>
      <c r="C19" s="19">
        <v>303029978</v>
      </c>
      <c r="D19" s="19">
        <v>71706788.129999995</v>
      </c>
      <c r="E19" s="20">
        <f t="shared" si="0"/>
        <v>23.663265464118535</v>
      </c>
      <c r="F19" s="21">
        <f t="shared" si="1"/>
        <v>-231323189.87</v>
      </c>
    </row>
    <row r="20" spans="1:6" ht="95.25" customHeight="1" x14ac:dyDescent="0.25">
      <c r="A20" s="5" t="s">
        <v>11</v>
      </c>
      <c r="B20" s="14" t="s">
        <v>10</v>
      </c>
      <c r="C20" s="19">
        <v>291480181</v>
      </c>
      <c r="D20" s="19">
        <v>71073998.030000001</v>
      </c>
      <c r="E20" s="20">
        <f t="shared" si="0"/>
        <v>24.383818407880021</v>
      </c>
      <c r="F20" s="21">
        <f t="shared" si="1"/>
        <v>-220406182.97</v>
      </c>
    </row>
    <row r="21" spans="1:6" ht="147.75" customHeight="1" x14ac:dyDescent="0.25">
      <c r="A21" s="5" t="s">
        <v>13</v>
      </c>
      <c r="B21" s="14" t="s">
        <v>12</v>
      </c>
      <c r="C21" s="19">
        <v>8096664</v>
      </c>
      <c r="D21" s="19">
        <v>167053.89000000001</v>
      </c>
      <c r="E21" s="20">
        <f t="shared" si="0"/>
        <v>2.0632434543411957</v>
      </c>
      <c r="F21" s="21">
        <f t="shared" si="1"/>
        <v>-7929610.1100000003</v>
      </c>
    </row>
    <row r="22" spans="1:6" ht="65.25" customHeight="1" x14ac:dyDescent="0.25">
      <c r="A22" s="5" t="s">
        <v>15</v>
      </c>
      <c r="B22" s="14" t="s">
        <v>14</v>
      </c>
      <c r="C22" s="19">
        <v>2066047</v>
      </c>
      <c r="D22" s="19">
        <v>225682.41</v>
      </c>
      <c r="E22" s="20">
        <f t="shared" si="0"/>
        <v>10.923391868626416</v>
      </c>
      <c r="F22" s="21">
        <f t="shared" si="1"/>
        <v>-1840364.59</v>
      </c>
    </row>
    <row r="23" spans="1:6" ht="112.5" customHeight="1" x14ac:dyDescent="0.25">
      <c r="A23" s="5" t="s">
        <v>17</v>
      </c>
      <c r="B23" s="14" t="s">
        <v>16</v>
      </c>
      <c r="C23" s="19">
        <v>1387086</v>
      </c>
      <c r="D23" s="19">
        <v>240053.8</v>
      </c>
      <c r="E23" s="20">
        <f t="shared" si="0"/>
        <v>17.306338612025495</v>
      </c>
      <c r="F23" s="21">
        <f t="shared" si="1"/>
        <v>-1147032.2</v>
      </c>
    </row>
    <row r="24" spans="1:6" ht="52.5" customHeight="1" x14ac:dyDescent="0.25">
      <c r="A24" s="5" t="s">
        <v>19</v>
      </c>
      <c r="B24" s="14" t="s">
        <v>18</v>
      </c>
      <c r="C24" s="19">
        <v>8940369</v>
      </c>
      <c r="D24" s="19">
        <v>2070120.06</v>
      </c>
      <c r="E24" s="20">
        <f t="shared" si="0"/>
        <v>23.154749652950567</v>
      </c>
      <c r="F24" s="21">
        <f t="shared" si="1"/>
        <v>-6870248.9399999995</v>
      </c>
    </row>
    <row r="25" spans="1:6" ht="47.25" customHeight="1" x14ac:dyDescent="0.25">
      <c r="A25" s="5" t="s">
        <v>21</v>
      </c>
      <c r="B25" s="14" t="s">
        <v>20</v>
      </c>
      <c r="C25" s="19">
        <v>8940369</v>
      </c>
      <c r="D25" s="19">
        <v>2070120.06</v>
      </c>
      <c r="E25" s="20">
        <f t="shared" si="0"/>
        <v>23.154749652950567</v>
      </c>
      <c r="F25" s="21">
        <f t="shared" si="1"/>
        <v>-6870248.9399999995</v>
      </c>
    </row>
    <row r="26" spans="1:6" ht="96.75" customHeight="1" x14ac:dyDescent="0.25">
      <c r="A26" s="5" t="s">
        <v>23</v>
      </c>
      <c r="B26" s="14" t="s">
        <v>22</v>
      </c>
      <c r="C26" s="19">
        <v>3334876</v>
      </c>
      <c r="D26" s="19">
        <v>852855.8</v>
      </c>
      <c r="E26" s="20">
        <f t="shared" si="0"/>
        <v>25.573838427575719</v>
      </c>
      <c r="F26" s="21">
        <f t="shared" si="1"/>
        <v>-2482020.2000000002</v>
      </c>
    </row>
    <row r="27" spans="1:6" ht="111.75" customHeight="1" x14ac:dyDescent="0.25">
      <c r="A27" s="5" t="s">
        <v>25</v>
      </c>
      <c r="B27" s="14" t="s">
        <v>24</v>
      </c>
      <c r="C27" s="19">
        <v>25594</v>
      </c>
      <c r="D27" s="19">
        <v>5749.19</v>
      </c>
      <c r="E27" s="20">
        <f t="shared" si="0"/>
        <v>22.463038212080953</v>
      </c>
      <c r="F27" s="21">
        <f t="shared" si="1"/>
        <v>-19844.810000000001</v>
      </c>
    </row>
    <row r="28" spans="1:6" ht="95.25" customHeight="1" x14ac:dyDescent="0.25">
      <c r="A28" s="5" t="s">
        <v>27</v>
      </c>
      <c r="B28" s="14" t="s">
        <v>26</v>
      </c>
      <c r="C28" s="19">
        <v>6095610</v>
      </c>
      <c r="D28" s="19">
        <v>1389227.8</v>
      </c>
      <c r="E28" s="20">
        <f t="shared" si="0"/>
        <v>22.790628009337869</v>
      </c>
      <c r="F28" s="21">
        <f t="shared" si="1"/>
        <v>-4706382.2</v>
      </c>
    </row>
    <row r="29" spans="1:6" ht="96" customHeight="1" x14ac:dyDescent="0.25">
      <c r="A29" s="5" t="s">
        <v>29</v>
      </c>
      <c r="B29" s="14" t="s">
        <v>28</v>
      </c>
      <c r="C29" s="19">
        <v>-515711</v>
      </c>
      <c r="D29" s="19">
        <v>-177712.73</v>
      </c>
      <c r="E29" s="20">
        <f t="shared" si="0"/>
        <v>34.45975168262845</v>
      </c>
      <c r="F29" s="21">
        <f t="shared" si="1"/>
        <v>337998.27</v>
      </c>
    </row>
    <row r="30" spans="1:6" ht="15.75" x14ac:dyDescent="0.25">
      <c r="A30" s="5" t="s">
        <v>31</v>
      </c>
      <c r="B30" s="12" t="s">
        <v>30</v>
      </c>
      <c r="C30" s="19">
        <v>61063600</v>
      </c>
      <c r="D30" s="19">
        <v>16702163.02</v>
      </c>
      <c r="E30" s="20">
        <f t="shared" si="0"/>
        <v>27.352077211301001</v>
      </c>
      <c r="F30" s="21">
        <f t="shared" si="1"/>
        <v>-44361436.980000004</v>
      </c>
    </row>
    <row r="31" spans="1:6" ht="35.25" customHeight="1" x14ac:dyDescent="0.25">
      <c r="A31" s="5" t="s">
        <v>33</v>
      </c>
      <c r="B31" s="14" t="s">
        <v>32</v>
      </c>
      <c r="C31" s="19">
        <v>38665600</v>
      </c>
      <c r="D31" s="19">
        <v>10616485.74</v>
      </c>
      <c r="E31" s="20">
        <f t="shared" si="0"/>
        <v>27.457186077546968</v>
      </c>
      <c r="F31" s="21">
        <f t="shared" si="1"/>
        <v>-28049114.259999998</v>
      </c>
    </row>
    <row r="32" spans="1:6" ht="48" customHeight="1" x14ac:dyDescent="0.25">
      <c r="A32" s="5" t="s">
        <v>35</v>
      </c>
      <c r="B32" s="14" t="s">
        <v>34</v>
      </c>
      <c r="C32" s="19">
        <v>25167956</v>
      </c>
      <c r="D32" s="19">
        <v>7404741.8300000001</v>
      </c>
      <c r="E32" s="20">
        <f t="shared" si="0"/>
        <v>29.421307912331063</v>
      </c>
      <c r="F32" s="21">
        <f t="shared" si="1"/>
        <v>-17763214.170000002</v>
      </c>
    </row>
    <row r="33" spans="1:6" ht="48.75" customHeight="1" x14ac:dyDescent="0.25">
      <c r="A33" s="5" t="s">
        <v>36</v>
      </c>
      <c r="B33" s="14" t="s">
        <v>34</v>
      </c>
      <c r="C33" s="19">
        <v>25023815</v>
      </c>
      <c r="D33" s="19">
        <v>7404741.8300000001</v>
      </c>
      <c r="E33" s="20">
        <f t="shared" si="0"/>
        <v>29.590779143787628</v>
      </c>
      <c r="F33" s="21">
        <f t="shared" si="1"/>
        <v>-17619073.170000002</v>
      </c>
    </row>
    <row r="34" spans="1:6" ht="47.25" customHeight="1" x14ac:dyDescent="0.25">
      <c r="A34" s="5" t="s">
        <v>38</v>
      </c>
      <c r="B34" s="14" t="s">
        <v>37</v>
      </c>
      <c r="C34" s="19">
        <v>144141</v>
      </c>
      <c r="D34" s="25"/>
      <c r="E34" s="20">
        <f t="shared" si="0"/>
        <v>0</v>
      </c>
      <c r="F34" s="21">
        <f t="shared" si="1"/>
        <v>-144141</v>
      </c>
    </row>
    <row r="35" spans="1:6" ht="51" customHeight="1" x14ac:dyDescent="0.25">
      <c r="A35" s="5" t="s">
        <v>40</v>
      </c>
      <c r="B35" s="14" t="s">
        <v>39</v>
      </c>
      <c r="C35" s="19">
        <v>13497644</v>
      </c>
      <c r="D35" s="19">
        <v>3289256.41</v>
      </c>
      <c r="E35" s="20">
        <f t="shared" si="0"/>
        <v>24.369115158171308</v>
      </c>
      <c r="F35" s="21">
        <f t="shared" si="1"/>
        <v>-10208387.59</v>
      </c>
    </row>
    <row r="36" spans="1:6" ht="84.75" customHeight="1" x14ac:dyDescent="0.25">
      <c r="A36" s="5" t="s">
        <v>42</v>
      </c>
      <c r="B36" s="14" t="s">
        <v>41</v>
      </c>
      <c r="C36" s="19">
        <v>13497644</v>
      </c>
      <c r="D36" s="19">
        <v>3289199.26</v>
      </c>
      <c r="E36" s="20">
        <f t="shared" si="0"/>
        <v>24.368691750945569</v>
      </c>
      <c r="F36" s="21">
        <f t="shared" si="1"/>
        <v>-10208444.74</v>
      </c>
    </row>
    <row r="37" spans="1:6" ht="78" customHeight="1" x14ac:dyDescent="0.25">
      <c r="A37" s="5" t="s">
        <v>44</v>
      </c>
      <c r="B37" s="14" t="s">
        <v>43</v>
      </c>
      <c r="C37" s="25"/>
      <c r="D37" s="19">
        <v>57.15</v>
      </c>
      <c r="E37" s="20">
        <v>0</v>
      </c>
      <c r="F37" s="21">
        <f t="shared" si="1"/>
        <v>57.15</v>
      </c>
    </row>
    <row r="38" spans="1:6" ht="43.5" customHeight="1" x14ac:dyDescent="0.25">
      <c r="A38" s="5" t="s">
        <v>46</v>
      </c>
      <c r="B38" s="14" t="s">
        <v>45</v>
      </c>
      <c r="C38" s="25"/>
      <c r="D38" s="19">
        <v>-77512.5</v>
      </c>
      <c r="E38" s="20">
        <v>0</v>
      </c>
      <c r="F38" s="21">
        <f t="shared" si="1"/>
        <v>-77512.5</v>
      </c>
    </row>
    <row r="39" spans="1:6" ht="31.5" x14ac:dyDescent="0.25">
      <c r="A39" s="5" t="s">
        <v>48</v>
      </c>
      <c r="B39" s="14" t="s">
        <v>47</v>
      </c>
      <c r="C39" s="19">
        <v>19417300</v>
      </c>
      <c r="D39" s="19">
        <v>5499469.8200000003</v>
      </c>
      <c r="E39" s="20">
        <f t="shared" si="0"/>
        <v>28.322525891859325</v>
      </c>
      <c r="F39" s="21">
        <f t="shared" si="1"/>
        <v>-13917830.18</v>
      </c>
    </row>
    <row r="40" spans="1:6" ht="31.5" x14ac:dyDescent="0.25">
      <c r="A40" s="5" t="s">
        <v>49</v>
      </c>
      <c r="B40" s="14" t="s">
        <v>47</v>
      </c>
      <c r="C40" s="19">
        <v>19392776</v>
      </c>
      <c r="D40" s="19">
        <v>5493948.3200000003</v>
      </c>
      <c r="E40" s="20">
        <f t="shared" si="0"/>
        <v>28.329870463104406</v>
      </c>
      <c r="F40" s="21">
        <f t="shared" si="1"/>
        <v>-13898827.68</v>
      </c>
    </row>
    <row r="41" spans="1:6" ht="45" customHeight="1" x14ac:dyDescent="0.25">
      <c r="A41" s="5" t="s">
        <v>51</v>
      </c>
      <c r="B41" s="14" t="s">
        <v>50</v>
      </c>
      <c r="C41" s="19">
        <v>24524</v>
      </c>
      <c r="D41" s="19">
        <v>5521.5</v>
      </c>
      <c r="E41" s="20">
        <f t="shared" si="0"/>
        <v>22.514679497634972</v>
      </c>
      <c r="F41" s="21">
        <f t="shared" si="1"/>
        <v>-19002.5</v>
      </c>
    </row>
    <row r="42" spans="1:6" ht="22.5" customHeight="1" x14ac:dyDescent="0.25">
      <c r="A42" s="5" t="s">
        <v>53</v>
      </c>
      <c r="B42" s="12" t="s">
        <v>52</v>
      </c>
      <c r="C42" s="19">
        <v>2176200</v>
      </c>
      <c r="D42" s="19">
        <v>35323</v>
      </c>
      <c r="E42" s="20">
        <f t="shared" si="0"/>
        <v>1.6231504457310908</v>
      </c>
      <c r="F42" s="21">
        <f t="shared" si="1"/>
        <v>-2140877</v>
      </c>
    </row>
    <row r="43" spans="1:6" ht="21.75" customHeight="1" x14ac:dyDescent="0.25">
      <c r="A43" s="5" t="s">
        <v>54</v>
      </c>
      <c r="B43" s="12" t="s">
        <v>52</v>
      </c>
      <c r="C43" s="19">
        <v>2176200</v>
      </c>
      <c r="D43" s="19">
        <v>35323</v>
      </c>
      <c r="E43" s="20">
        <f t="shared" si="0"/>
        <v>1.6231504457310908</v>
      </c>
      <c r="F43" s="21">
        <f t="shared" si="1"/>
        <v>-2140877</v>
      </c>
    </row>
    <row r="44" spans="1:6" ht="36.75" customHeight="1" x14ac:dyDescent="0.25">
      <c r="A44" s="5" t="s">
        <v>56</v>
      </c>
      <c r="B44" s="14" t="s">
        <v>55</v>
      </c>
      <c r="C44" s="19">
        <v>804500</v>
      </c>
      <c r="D44" s="19">
        <v>550884.46</v>
      </c>
      <c r="E44" s="20">
        <f t="shared" si="0"/>
        <v>68.475383467992529</v>
      </c>
      <c r="F44" s="21">
        <f t="shared" si="1"/>
        <v>-253615.54000000004</v>
      </c>
    </row>
    <row r="45" spans="1:6" ht="44.25" customHeight="1" x14ac:dyDescent="0.25">
      <c r="A45" s="5" t="s">
        <v>58</v>
      </c>
      <c r="B45" s="14" t="s">
        <v>57</v>
      </c>
      <c r="C45" s="19">
        <v>804500</v>
      </c>
      <c r="D45" s="19">
        <v>550884.46</v>
      </c>
      <c r="E45" s="20">
        <f t="shared" si="0"/>
        <v>68.475383467992529</v>
      </c>
      <c r="F45" s="21">
        <f t="shared" si="1"/>
        <v>-253615.54000000004</v>
      </c>
    </row>
    <row r="46" spans="1:6" ht="22.5" customHeight="1" x14ac:dyDescent="0.25">
      <c r="A46" s="5" t="s">
        <v>60</v>
      </c>
      <c r="B46" s="12" t="s">
        <v>59</v>
      </c>
      <c r="C46" s="19">
        <v>81154000</v>
      </c>
      <c r="D46" s="19">
        <v>21093628.879999999</v>
      </c>
      <c r="E46" s="20">
        <f t="shared" si="0"/>
        <v>25.992100056682354</v>
      </c>
      <c r="F46" s="21">
        <f t="shared" si="1"/>
        <v>-60060371.120000005</v>
      </c>
    </row>
    <row r="47" spans="1:6" ht="18.75" customHeight="1" x14ac:dyDescent="0.25">
      <c r="A47" s="5" t="s">
        <v>62</v>
      </c>
      <c r="B47" s="12" t="s">
        <v>61</v>
      </c>
      <c r="C47" s="19">
        <v>10751000</v>
      </c>
      <c r="D47" s="19">
        <v>738340.24</v>
      </c>
      <c r="E47" s="20">
        <f t="shared" si="0"/>
        <v>6.8676424518649428</v>
      </c>
      <c r="F47" s="21">
        <f t="shared" si="1"/>
        <v>-10012659.76</v>
      </c>
    </row>
    <row r="48" spans="1:6" ht="44.25" customHeight="1" x14ac:dyDescent="0.25">
      <c r="A48" s="5" t="s">
        <v>64</v>
      </c>
      <c r="B48" s="14" t="s">
        <v>63</v>
      </c>
      <c r="C48" s="19">
        <v>10751000</v>
      </c>
      <c r="D48" s="19">
        <v>738340.24</v>
      </c>
      <c r="E48" s="20">
        <f t="shared" si="0"/>
        <v>6.8676424518649428</v>
      </c>
      <c r="F48" s="21">
        <f t="shared" si="1"/>
        <v>-10012659.76</v>
      </c>
    </row>
    <row r="49" spans="1:6" ht="19.5" customHeight="1" x14ac:dyDescent="0.25">
      <c r="A49" s="5" t="s">
        <v>66</v>
      </c>
      <c r="B49" s="12" t="s">
        <v>65</v>
      </c>
      <c r="C49" s="19">
        <v>70403000</v>
      </c>
      <c r="D49" s="19">
        <v>20355288.640000001</v>
      </c>
      <c r="E49" s="20">
        <f t="shared" si="0"/>
        <v>28.912530204678777</v>
      </c>
      <c r="F49" s="21">
        <f t="shared" si="1"/>
        <v>-50047711.359999999</v>
      </c>
    </row>
    <row r="50" spans="1:6" ht="18.75" customHeight="1" x14ac:dyDescent="0.25">
      <c r="A50" s="5" t="s">
        <v>68</v>
      </c>
      <c r="B50" s="12" t="s">
        <v>67</v>
      </c>
      <c r="C50" s="19">
        <v>63773044</v>
      </c>
      <c r="D50" s="19">
        <v>19447224.32</v>
      </c>
      <c r="E50" s="20">
        <f t="shared" si="0"/>
        <v>30.494426955689928</v>
      </c>
      <c r="F50" s="21">
        <f t="shared" si="1"/>
        <v>-44325819.68</v>
      </c>
    </row>
    <row r="51" spans="1:6" ht="47.25" x14ac:dyDescent="0.25">
      <c r="A51" s="5" t="s">
        <v>70</v>
      </c>
      <c r="B51" s="14" t="s">
        <v>69</v>
      </c>
      <c r="C51" s="19">
        <v>63773044</v>
      </c>
      <c r="D51" s="19">
        <v>19447224.32</v>
      </c>
      <c r="E51" s="20">
        <f t="shared" si="0"/>
        <v>30.494426955689928</v>
      </c>
      <c r="F51" s="21">
        <f t="shared" si="1"/>
        <v>-44325819.68</v>
      </c>
    </row>
    <row r="52" spans="1:6" ht="20.25" customHeight="1" x14ac:dyDescent="0.25">
      <c r="A52" s="5" t="s">
        <v>72</v>
      </c>
      <c r="B52" s="12" t="s">
        <v>71</v>
      </c>
      <c r="C52" s="19">
        <v>6629956</v>
      </c>
      <c r="D52" s="19">
        <v>908064.32</v>
      </c>
      <c r="E52" s="20">
        <f t="shared" si="0"/>
        <v>13.696385315377658</v>
      </c>
      <c r="F52" s="21">
        <f t="shared" si="1"/>
        <v>-5721891.6799999997</v>
      </c>
    </row>
    <row r="53" spans="1:6" ht="45.75" customHeight="1" x14ac:dyDescent="0.25">
      <c r="A53" s="5" t="s">
        <v>74</v>
      </c>
      <c r="B53" s="14" t="s">
        <v>73</v>
      </c>
      <c r="C53" s="19">
        <v>6629956</v>
      </c>
      <c r="D53" s="19">
        <v>908064.32</v>
      </c>
      <c r="E53" s="20">
        <f t="shared" si="0"/>
        <v>13.696385315377658</v>
      </c>
      <c r="F53" s="21">
        <f t="shared" si="1"/>
        <v>-5721891.6799999997</v>
      </c>
    </row>
    <row r="54" spans="1:6" ht="15" customHeight="1" x14ac:dyDescent="0.25">
      <c r="A54" s="5" t="s">
        <v>76</v>
      </c>
      <c r="B54" s="12" t="s">
        <v>75</v>
      </c>
      <c r="C54" s="19">
        <v>10574600</v>
      </c>
      <c r="D54" s="19">
        <v>2968558.13</v>
      </c>
      <c r="E54" s="20">
        <f t="shared" si="0"/>
        <v>28.072533523726666</v>
      </c>
      <c r="F54" s="21">
        <f t="shared" si="1"/>
        <v>-7606041.8700000001</v>
      </c>
    </row>
    <row r="55" spans="1:6" ht="48" customHeight="1" x14ac:dyDescent="0.25">
      <c r="A55" s="5" t="s">
        <v>78</v>
      </c>
      <c r="B55" s="14" t="s">
        <v>77</v>
      </c>
      <c r="C55" s="19">
        <v>7646600</v>
      </c>
      <c r="D55" s="19">
        <v>2009957.53</v>
      </c>
      <c r="E55" s="20">
        <f t="shared" si="0"/>
        <v>26.285637145921065</v>
      </c>
      <c r="F55" s="21">
        <f t="shared" si="1"/>
        <v>-5636642.4699999997</v>
      </c>
    </row>
    <row r="56" spans="1:6" ht="62.25" customHeight="1" x14ac:dyDescent="0.25">
      <c r="A56" s="5" t="s">
        <v>80</v>
      </c>
      <c r="B56" s="14" t="s">
        <v>79</v>
      </c>
      <c r="C56" s="19">
        <v>7646600</v>
      </c>
      <c r="D56" s="19">
        <v>2009957.53</v>
      </c>
      <c r="E56" s="20">
        <f t="shared" si="0"/>
        <v>26.285637145921065</v>
      </c>
      <c r="F56" s="21">
        <f t="shared" si="1"/>
        <v>-5636642.4699999997</v>
      </c>
    </row>
    <row r="57" spans="1:6" ht="96" customHeight="1" x14ac:dyDescent="0.25">
      <c r="A57" s="5" t="s">
        <v>82</v>
      </c>
      <c r="B57" s="14" t="s">
        <v>81</v>
      </c>
      <c r="C57" s="19">
        <v>202000</v>
      </c>
      <c r="D57" s="19">
        <v>84000</v>
      </c>
      <c r="E57" s="20">
        <f t="shared" si="0"/>
        <v>41.584158415841586</v>
      </c>
      <c r="F57" s="21">
        <f t="shared" si="1"/>
        <v>-118000</v>
      </c>
    </row>
    <row r="58" spans="1:6" ht="50.25" customHeight="1" x14ac:dyDescent="0.25">
      <c r="A58" s="5" t="s">
        <v>84</v>
      </c>
      <c r="B58" s="14" t="s">
        <v>83</v>
      </c>
      <c r="C58" s="19">
        <v>2726000</v>
      </c>
      <c r="D58" s="19">
        <v>874600.6</v>
      </c>
      <c r="E58" s="20">
        <f t="shared" si="0"/>
        <v>32.083661041819518</v>
      </c>
      <c r="F58" s="21">
        <f t="shared" si="1"/>
        <v>-1851399.4</v>
      </c>
    </row>
    <row r="59" spans="1:6" ht="109.5" customHeight="1" x14ac:dyDescent="0.25">
      <c r="A59" s="5" t="s">
        <v>86</v>
      </c>
      <c r="B59" s="14" t="s">
        <v>85</v>
      </c>
      <c r="C59" s="19">
        <v>45000</v>
      </c>
      <c r="D59" s="19">
        <v>12480</v>
      </c>
      <c r="E59" s="20">
        <f t="shared" si="0"/>
        <v>27.733333333333331</v>
      </c>
      <c r="F59" s="21">
        <f t="shared" si="1"/>
        <v>-32520</v>
      </c>
    </row>
    <row r="60" spans="1:6" ht="53.25" customHeight="1" x14ac:dyDescent="0.25">
      <c r="A60" s="5" t="s">
        <v>88</v>
      </c>
      <c r="B60" s="14" t="s">
        <v>87</v>
      </c>
      <c r="C60" s="19">
        <v>2483000</v>
      </c>
      <c r="D60" s="19">
        <v>702545.6</v>
      </c>
      <c r="E60" s="20">
        <f t="shared" si="0"/>
        <v>28.294224728151431</v>
      </c>
      <c r="F60" s="21">
        <f t="shared" si="1"/>
        <v>-1780454.3999999999</v>
      </c>
    </row>
    <row r="61" spans="1:6" ht="31.5" customHeight="1" x14ac:dyDescent="0.25">
      <c r="A61" s="5" t="s">
        <v>90</v>
      </c>
      <c r="B61" s="14" t="s">
        <v>89</v>
      </c>
      <c r="C61" s="19">
        <v>137000</v>
      </c>
      <c r="D61" s="19">
        <v>92850</v>
      </c>
      <c r="E61" s="20">
        <f t="shared" si="0"/>
        <v>67.773722627737229</v>
      </c>
      <c r="F61" s="21">
        <f t="shared" si="1"/>
        <v>-44150</v>
      </c>
    </row>
    <row r="62" spans="1:6" ht="95.25" customHeight="1" x14ac:dyDescent="0.25">
      <c r="A62" s="5" t="s">
        <v>92</v>
      </c>
      <c r="B62" s="14" t="s">
        <v>91</v>
      </c>
      <c r="C62" s="19">
        <v>31000</v>
      </c>
      <c r="D62" s="19">
        <v>46725</v>
      </c>
      <c r="E62" s="20">
        <f t="shared" si="0"/>
        <v>150.7258064516129</v>
      </c>
      <c r="F62" s="21">
        <f t="shared" si="1"/>
        <v>15725</v>
      </c>
    </row>
    <row r="63" spans="1:6" ht="111.75" customHeight="1" x14ac:dyDescent="0.25">
      <c r="A63" s="5" t="s">
        <v>94</v>
      </c>
      <c r="B63" s="14" t="s">
        <v>93</v>
      </c>
      <c r="C63" s="19">
        <v>31000</v>
      </c>
      <c r="D63" s="19">
        <v>46725</v>
      </c>
      <c r="E63" s="20">
        <f t="shared" si="0"/>
        <v>150.7258064516129</v>
      </c>
      <c r="F63" s="21">
        <f t="shared" si="1"/>
        <v>15725</v>
      </c>
    </row>
    <row r="64" spans="1:6" ht="36" customHeight="1" x14ac:dyDescent="0.25">
      <c r="A64" s="5" t="s">
        <v>96</v>
      </c>
      <c r="B64" s="14" t="s">
        <v>95</v>
      </c>
      <c r="C64" s="19">
        <v>30000</v>
      </c>
      <c r="D64" s="19">
        <v>20000</v>
      </c>
      <c r="E64" s="20">
        <f t="shared" si="0"/>
        <v>66.666666666666657</v>
      </c>
      <c r="F64" s="21">
        <f t="shared" si="1"/>
        <v>-10000</v>
      </c>
    </row>
    <row r="65" spans="1:6" ht="15" customHeight="1" x14ac:dyDescent="0.25">
      <c r="A65" s="5"/>
      <c r="B65" s="15" t="s">
        <v>348</v>
      </c>
      <c r="C65" s="22">
        <f>C66+C82+C88+C92+C102+C122</f>
        <v>63031300</v>
      </c>
      <c r="D65" s="22">
        <f>D66+D82+D88+D92+D102+D122</f>
        <v>14868815.289999999</v>
      </c>
      <c r="E65" s="23">
        <f t="shared" si="0"/>
        <v>23.589574211542519</v>
      </c>
      <c r="F65" s="24">
        <f t="shared" si="1"/>
        <v>-48162484.710000001</v>
      </c>
    </row>
    <row r="66" spans="1:6" ht="61.5" customHeight="1" x14ac:dyDescent="0.25">
      <c r="A66" s="5" t="s">
        <v>98</v>
      </c>
      <c r="B66" s="14" t="s">
        <v>97</v>
      </c>
      <c r="C66" s="19">
        <v>31046700</v>
      </c>
      <c r="D66" s="19">
        <v>6890038.5599999996</v>
      </c>
      <c r="E66" s="20">
        <f t="shared" si="0"/>
        <v>22.192498912927945</v>
      </c>
      <c r="F66" s="21">
        <f t="shared" si="1"/>
        <v>-24156661.440000001</v>
      </c>
    </row>
    <row r="67" spans="1:6" ht="111.75" customHeight="1" x14ac:dyDescent="0.25">
      <c r="A67" s="5" t="s">
        <v>100</v>
      </c>
      <c r="B67" s="14" t="s">
        <v>99</v>
      </c>
      <c r="C67" s="19">
        <v>29113200</v>
      </c>
      <c r="D67" s="19">
        <v>6395748.6699999999</v>
      </c>
      <c r="E67" s="20">
        <f t="shared" si="0"/>
        <v>21.968552649657198</v>
      </c>
      <c r="F67" s="21">
        <f t="shared" si="1"/>
        <v>-22717451.329999998</v>
      </c>
    </row>
    <row r="68" spans="1:6" ht="81" customHeight="1" x14ac:dyDescent="0.25">
      <c r="A68" s="5" t="s">
        <v>102</v>
      </c>
      <c r="B68" s="14" t="s">
        <v>101</v>
      </c>
      <c r="C68" s="19">
        <v>12891400</v>
      </c>
      <c r="D68" s="19">
        <v>1572222.06</v>
      </c>
      <c r="E68" s="20">
        <f t="shared" si="0"/>
        <v>12.195898505980733</v>
      </c>
      <c r="F68" s="21">
        <f t="shared" si="1"/>
        <v>-11319177.939999999</v>
      </c>
    </row>
    <row r="69" spans="1:6" ht="99" customHeight="1" x14ac:dyDescent="0.25">
      <c r="A69" s="5" t="s">
        <v>104</v>
      </c>
      <c r="B69" s="14" t="s">
        <v>103</v>
      </c>
      <c r="C69" s="19">
        <v>12891400</v>
      </c>
      <c r="D69" s="19">
        <v>1572222.06</v>
      </c>
      <c r="E69" s="20">
        <f t="shared" si="0"/>
        <v>12.195898505980733</v>
      </c>
      <c r="F69" s="21">
        <f t="shared" si="1"/>
        <v>-11319177.939999999</v>
      </c>
    </row>
    <row r="70" spans="1:6" ht="108.75" customHeight="1" x14ac:dyDescent="0.25">
      <c r="A70" s="5" t="s">
        <v>106</v>
      </c>
      <c r="B70" s="14" t="s">
        <v>105</v>
      </c>
      <c r="C70" s="19">
        <v>970800</v>
      </c>
      <c r="D70" s="19">
        <v>87589.99</v>
      </c>
      <c r="E70" s="20">
        <f t="shared" si="0"/>
        <v>9.0224546765554194</v>
      </c>
      <c r="F70" s="21">
        <f t="shared" si="1"/>
        <v>-883210.01</v>
      </c>
    </row>
    <row r="71" spans="1:6" ht="95.25" customHeight="1" x14ac:dyDescent="0.25">
      <c r="A71" s="5" t="s">
        <v>108</v>
      </c>
      <c r="B71" s="14" t="s">
        <v>107</v>
      </c>
      <c r="C71" s="19">
        <v>970800</v>
      </c>
      <c r="D71" s="19">
        <v>87589.99</v>
      </c>
      <c r="E71" s="20">
        <f t="shared" si="0"/>
        <v>9.0224546765554194</v>
      </c>
      <c r="F71" s="21">
        <f t="shared" si="1"/>
        <v>-883210.01</v>
      </c>
    </row>
    <row r="72" spans="1:6" ht="107.25" customHeight="1" x14ac:dyDescent="0.25">
      <c r="A72" s="5" t="s">
        <v>110</v>
      </c>
      <c r="B72" s="14" t="s">
        <v>109</v>
      </c>
      <c r="C72" s="19">
        <v>251000</v>
      </c>
      <c r="D72" s="19">
        <v>20563.34</v>
      </c>
      <c r="E72" s="20">
        <f t="shared" si="0"/>
        <v>8.1925657370517939</v>
      </c>
      <c r="F72" s="21">
        <f t="shared" si="1"/>
        <v>-230436.66</v>
      </c>
    </row>
    <row r="73" spans="1:6" ht="81" customHeight="1" x14ac:dyDescent="0.25">
      <c r="A73" s="5" t="s">
        <v>112</v>
      </c>
      <c r="B73" s="14" t="s">
        <v>111</v>
      </c>
      <c r="C73" s="19">
        <v>251000</v>
      </c>
      <c r="D73" s="19">
        <v>20563.34</v>
      </c>
      <c r="E73" s="20">
        <f t="shared" si="0"/>
        <v>8.1925657370517939</v>
      </c>
      <c r="F73" s="21">
        <f t="shared" si="1"/>
        <v>-230436.66</v>
      </c>
    </row>
    <row r="74" spans="1:6" ht="48.75" customHeight="1" x14ac:dyDescent="0.25">
      <c r="A74" s="5" t="s">
        <v>114</v>
      </c>
      <c r="B74" s="14" t="s">
        <v>113</v>
      </c>
      <c r="C74" s="19">
        <v>15000000</v>
      </c>
      <c r="D74" s="19">
        <v>4715373.28</v>
      </c>
      <c r="E74" s="20">
        <f t="shared" si="0"/>
        <v>31.435821866666668</v>
      </c>
      <c r="F74" s="21">
        <f t="shared" si="1"/>
        <v>-10284626.719999999</v>
      </c>
    </row>
    <row r="75" spans="1:6" ht="48" customHeight="1" x14ac:dyDescent="0.25">
      <c r="A75" s="5" t="s">
        <v>116</v>
      </c>
      <c r="B75" s="14" t="s">
        <v>115</v>
      </c>
      <c r="C75" s="19">
        <v>15000000</v>
      </c>
      <c r="D75" s="19">
        <v>4715373.28</v>
      </c>
      <c r="E75" s="20">
        <f t="shared" si="0"/>
        <v>31.435821866666668</v>
      </c>
      <c r="F75" s="21">
        <f t="shared" si="1"/>
        <v>-10284626.719999999</v>
      </c>
    </row>
    <row r="76" spans="1:6" ht="34.5" customHeight="1" x14ac:dyDescent="0.25">
      <c r="A76" s="5" t="s">
        <v>118</v>
      </c>
      <c r="B76" s="14" t="s">
        <v>117</v>
      </c>
      <c r="C76" s="19">
        <v>33500</v>
      </c>
      <c r="D76" s="19">
        <v>282000</v>
      </c>
      <c r="E76" s="20">
        <f t="shared" si="0"/>
        <v>841.79104477611941</v>
      </c>
      <c r="F76" s="21">
        <f t="shared" si="1"/>
        <v>248500</v>
      </c>
    </row>
    <row r="77" spans="1:6" ht="63.75" customHeight="1" x14ac:dyDescent="0.25">
      <c r="A77" s="5" t="s">
        <v>120</v>
      </c>
      <c r="B77" s="14" t="s">
        <v>119</v>
      </c>
      <c r="C77" s="19">
        <v>33500</v>
      </c>
      <c r="D77" s="19">
        <v>282000</v>
      </c>
      <c r="E77" s="20">
        <f t="shared" si="0"/>
        <v>841.79104477611941</v>
      </c>
      <c r="F77" s="21">
        <f t="shared" si="1"/>
        <v>248500</v>
      </c>
    </row>
    <row r="78" spans="1:6" ht="62.25" customHeight="1" x14ac:dyDescent="0.25">
      <c r="A78" s="5" t="s">
        <v>122</v>
      </c>
      <c r="B78" s="14" t="s">
        <v>121</v>
      </c>
      <c r="C78" s="19">
        <v>33500</v>
      </c>
      <c r="D78" s="19">
        <v>282000</v>
      </c>
      <c r="E78" s="20">
        <f t="shared" si="0"/>
        <v>841.79104477611941</v>
      </c>
      <c r="F78" s="21">
        <f t="shared" si="1"/>
        <v>248500</v>
      </c>
    </row>
    <row r="79" spans="1:6" ht="94.5" customHeight="1" x14ac:dyDescent="0.25">
      <c r="A79" s="5" t="s">
        <v>124</v>
      </c>
      <c r="B79" s="14" t="s">
        <v>123</v>
      </c>
      <c r="C79" s="19">
        <v>1900000</v>
      </c>
      <c r="D79" s="19">
        <v>212289.89</v>
      </c>
      <c r="E79" s="20">
        <f t="shared" si="0"/>
        <v>11.173152105263158</v>
      </c>
      <c r="F79" s="21">
        <f t="shared" si="1"/>
        <v>-1687710.1099999999</v>
      </c>
    </row>
    <row r="80" spans="1:6" ht="93.75" customHeight="1" x14ac:dyDescent="0.25">
      <c r="A80" s="5" t="s">
        <v>126</v>
      </c>
      <c r="B80" s="14" t="s">
        <v>125</v>
      </c>
      <c r="C80" s="19">
        <v>1900000</v>
      </c>
      <c r="D80" s="19">
        <v>212289.89</v>
      </c>
      <c r="E80" s="20">
        <f t="shared" si="0"/>
        <v>11.173152105263158</v>
      </c>
      <c r="F80" s="21">
        <f t="shared" si="1"/>
        <v>-1687710.1099999999</v>
      </c>
    </row>
    <row r="81" spans="1:6" ht="97.5" customHeight="1" x14ac:dyDescent="0.25">
      <c r="A81" s="5" t="s">
        <v>128</v>
      </c>
      <c r="B81" s="14" t="s">
        <v>127</v>
      </c>
      <c r="C81" s="19">
        <v>1900000</v>
      </c>
      <c r="D81" s="19">
        <v>212289.89</v>
      </c>
      <c r="E81" s="20">
        <f t="shared" si="0"/>
        <v>11.173152105263158</v>
      </c>
      <c r="F81" s="21">
        <f t="shared" si="1"/>
        <v>-1687710.1099999999</v>
      </c>
    </row>
    <row r="82" spans="1:6" ht="18" customHeight="1" x14ac:dyDescent="0.25">
      <c r="A82" s="5" t="s">
        <v>130</v>
      </c>
      <c r="B82" s="12" t="s">
        <v>129</v>
      </c>
      <c r="C82" s="19">
        <v>5582500</v>
      </c>
      <c r="D82" s="19">
        <v>400658.19</v>
      </c>
      <c r="E82" s="20">
        <f t="shared" si="0"/>
        <v>7.1770387819077479</v>
      </c>
      <c r="F82" s="21">
        <f t="shared" si="1"/>
        <v>-5181841.8099999996</v>
      </c>
    </row>
    <row r="83" spans="1:6" ht="32.25" customHeight="1" x14ac:dyDescent="0.25">
      <c r="A83" s="5" t="s">
        <v>132</v>
      </c>
      <c r="B83" s="14" t="s">
        <v>131</v>
      </c>
      <c r="C83" s="19">
        <v>5582500</v>
      </c>
      <c r="D83" s="19">
        <v>400658.19</v>
      </c>
      <c r="E83" s="20">
        <f t="shared" ref="E83:E146" si="2">D83/C83*100</f>
        <v>7.1770387819077479</v>
      </c>
      <c r="F83" s="21">
        <f t="shared" ref="F83:F146" si="3">D83-C83</f>
        <v>-5181841.8099999996</v>
      </c>
    </row>
    <row r="84" spans="1:6" ht="36" customHeight="1" x14ac:dyDescent="0.25">
      <c r="A84" s="5" t="s">
        <v>134</v>
      </c>
      <c r="B84" s="14" t="s">
        <v>133</v>
      </c>
      <c r="C84" s="19">
        <v>1287000</v>
      </c>
      <c r="D84" s="19">
        <v>21139.43</v>
      </c>
      <c r="E84" s="20">
        <f t="shared" si="2"/>
        <v>1.6425353535353535</v>
      </c>
      <c r="F84" s="21">
        <f t="shared" si="3"/>
        <v>-1265860.57</v>
      </c>
    </row>
    <row r="85" spans="1:6" ht="36" customHeight="1" x14ac:dyDescent="0.25">
      <c r="A85" s="5" t="s">
        <v>136</v>
      </c>
      <c r="B85" s="14" t="s">
        <v>135</v>
      </c>
      <c r="C85" s="19">
        <v>1144000</v>
      </c>
      <c r="D85" s="19">
        <v>355279.97</v>
      </c>
      <c r="E85" s="20">
        <f t="shared" si="2"/>
        <v>31.055941433566431</v>
      </c>
      <c r="F85" s="21">
        <f t="shared" si="3"/>
        <v>-788720.03</v>
      </c>
    </row>
    <row r="86" spans="1:6" ht="39" customHeight="1" x14ac:dyDescent="0.25">
      <c r="A86" s="5" t="s">
        <v>138</v>
      </c>
      <c r="B86" s="14" t="s">
        <v>137</v>
      </c>
      <c r="C86" s="19">
        <v>3151500</v>
      </c>
      <c r="D86" s="19">
        <v>24238.79</v>
      </c>
      <c r="E86" s="20">
        <v>0</v>
      </c>
      <c r="F86" s="21">
        <f t="shared" si="3"/>
        <v>-3127261.21</v>
      </c>
    </row>
    <row r="87" spans="1:6" ht="15.75" x14ac:dyDescent="0.25">
      <c r="A87" s="5" t="s">
        <v>140</v>
      </c>
      <c r="B87" s="12" t="s">
        <v>139</v>
      </c>
      <c r="C87" s="19">
        <v>3151500</v>
      </c>
      <c r="D87" s="19">
        <v>24238.79</v>
      </c>
      <c r="E87" s="20">
        <v>0</v>
      </c>
      <c r="F87" s="21">
        <f t="shared" si="3"/>
        <v>-3127261.21</v>
      </c>
    </row>
    <row r="88" spans="1:6" ht="51" customHeight="1" x14ac:dyDescent="0.25">
      <c r="A88" s="5" t="s">
        <v>142</v>
      </c>
      <c r="B88" s="14" t="s">
        <v>141</v>
      </c>
      <c r="C88" s="19">
        <v>345300</v>
      </c>
      <c r="D88" s="19">
        <v>307841.67</v>
      </c>
      <c r="E88" s="20">
        <f t="shared" si="2"/>
        <v>89.151946133796685</v>
      </c>
      <c r="F88" s="21">
        <f t="shared" si="3"/>
        <v>-37458.330000000016</v>
      </c>
    </row>
    <row r="89" spans="1:6" ht="15" customHeight="1" x14ac:dyDescent="0.25">
      <c r="A89" s="5" t="s">
        <v>144</v>
      </c>
      <c r="B89" s="12" t="s">
        <v>143</v>
      </c>
      <c r="C89" s="19">
        <v>345300</v>
      </c>
      <c r="D89" s="19">
        <v>307841.67</v>
      </c>
      <c r="E89" s="20">
        <f t="shared" si="2"/>
        <v>89.151946133796685</v>
      </c>
      <c r="F89" s="21">
        <f t="shared" si="3"/>
        <v>-37458.330000000016</v>
      </c>
    </row>
    <row r="90" spans="1:6" ht="24.75" customHeight="1" x14ac:dyDescent="0.25">
      <c r="A90" s="5" t="s">
        <v>146</v>
      </c>
      <c r="B90" s="12" t="s">
        <v>145</v>
      </c>
      <c r="C90" s="19">
        <v>345300</v>
      </c>
      <c r="D90" s="19">
        <v>307841.67</v>
      </c>
      <c r="E90" s="20">
        <f t="shared" si="2"/>
        <v>89.151946133796685</v>
      </c>
      <c r="F90" s="21">
        <f t="shared" si="3"/>
        <v>-37458.330000000016</v>
      </c>
    </row>
    <row r="91" spans="1:6" ht="34.5" customHeight="1" x14ac:dyDescent="0.25">
      <c r="A91" s="5" t="s">
        <v>148</v>
      </c>
      <c r="B91" s="14" t="s">
        <v>147</v>
      </c>
      <c r="C91" s="19">
        <v>345300</v>
      </c>
      <c r="D91" s="19">
        <v>307841.67</v>
      </c>
      <c r="E91" s="20">
        <f t="shared" si="2"/>
        <v>89.151946133796685</v>
      </c>
      <c r="F91" s="21">
        <f t="shared" si="3"/>
        <v>-37458.330000000016</v>
      </c>
    </row>
    <row r="92" spans="1:6" ht="39" customHeight="1" x14ac:dyDescent="0.25">
      <c r="A92" s="5" t="s">
        <v>150</v>
      </c>
      <c r="B92" s="14" t="s">
        <v>149</v>
      </c>
      <c r="C92" s="19">
        <v>19920000</v>
      </c>
      <c r="D92" s="19">
        <v>5843746.2699999996</v>
      </c>
      <c r="E92" s="20">
        <f t="shared" si="2"/>
        <v>29.33607565261044</v>
      </c>
      <c r="F92" s="21">
        <f t="shared" si="3"/>
        <v>-14076253.73</v>
      </c>
    </row>
    <row r="93" spans="1:6" ht="96.75" customHeight="1" x14ac:dyDescent="0.25">
      <c r="A93" s="5" t="s">
        <v>152</v>
      </c>
      <c r="B93" s="14" t="s">
        <v>151</v>
      </c>
      <c r="C93" s="19">
        <v>18000000</v>
      </c>
      <c r="D93" s="19">
        <v>4886916.13</v>
      </c>
      <c r="E93" s="20">
        <f t="shared" si="2"/>
        <v>27.149534055555556</v>
      </c>
      <c r="F93" s="21">
        <f t="shared" si="3"/>
        <v>-13113083.870000001</v>
      </c>
    </row>
    <row r="94" spans="1:6" ht="109.5" customHeight="1" x14ac:dyDescent="0.25">
      <c r="A94" s="5" t="s">
        <v>154</v>
      </c>
      <c r="B94" s="14" t="s">
        <v>153</v>
      </c>
      <c r="C94" s="25"/>
      <c r="D94" s="19">
        <v>4880345.93</v>
      </c>
      <c r="E94" s="20">
        <v>0</v>
      </c>
      <c r="F94" s="21">
        <f t="shared" si="3"/>
        <v>4880345.93</v>
      </c>
    </row>
    <row r="95" spans="1:6" ht="124.5" customHeight="1" x14ac:dyDescent="0.25">
      <c r="A95" s="5" t="s">
        <v>156</v>
      </c>
      <c r="B95" s="14" t="s">
        <v>155</v>
      </c>
      <c r="C95" s="25"/>
      <c r="D95" s="19">
        <v>4880345.93</v>
      </c>
      <c r="E95" s="20">
        <v>0</v>
      </c>
      <c r="F95" s="21">
        <f t="shared" si="3"/>
        <v>4880345.93</v>
      </c>
    </row>
    <row r="96" spans="1:6" ht="108" customHeight="1" x14ac:dyDescent="0.25">
      <c r="A96" s="5" t="s">
        <v>158</v>
      </c>
      <c r="B96" s="14" t="s">
        <v>157</v>
      </c>
      <c r="C96" s="19">
        <v>18000000</v>
      </c>
      <c r="D96" s="19">
        <v>6570.2</v>
      </c>
      <c r="E96" s="20">
        <f t="shared" si="2"/>
        <v>3.6501111111111109E-2</v>
      </c>
      <c r="F96" s="21">
        <f t="shared" si="3"/>
        <v>-17993429.800000001</v>
      </c>
    </row>
    <row r="97" spans="1:6" ht="93" customHeight="1" x14ac:dyDescent="0.25">
      <c r="A97" s="5" t="s">
        <v>160</v>
      </c>
      <c r="B97" s="14" t="s">
        <v>159</v>
      </c>
      <c r="C97" s="25"/>
      <c r="D97" s="19">
        <v>6570.2</v>
      </c>
      <c r="E97" s="20">
        <v>0</v>
      </c>
      <c r="F97" s="21">
        <f t="shared" si="3"/>
        <v>6570.2</v>
      </c>
    </row>
    <row r="98" spans="1:6" ht="109.5" customHeight="1" x14ac:dyDescent="0.25">
      <c r="A98" s="5" t="s">
        <v>162</v>
      </c>
      <c r="B98" s="14" t="s">
        <v>161</v>
      </c>
      <c r="C98" s="19">
        <v>18000000</v>
      </c>
      <c r="D98" s="25"/>
      <c r="E98" s="20">
        <f t="shared" si="2"/>
        <v>0</v>
      </c>
      <c r="F98" s="21">
        <f t="shared" si="3"/>
        <v>-18000000</v>
      </c>
    </row>
    <row r="99" spans="1:6" ht="51" customHeight="1" x14ac:dyDescent="0.25">
      <c r="A99" s="5" t="s">
        <v>164</v>
      </c>
      <c r="B99" s="14" t="s">
        <v>163</v>
      </c>
      <c r="C99" s="19">
        <v>1920000</v>
      </c>
      <c r="D99" s="19">
        <v>956830.14</v>
      </c>
      <c r="E99" s="20">
        <f t="shared" si="2"/>
        <v>49.834903125000004</v>
      </c>
      <c r="F99" s="21">
        <f t="shared" si="3"/>
        <v>-963169.86</v>
      </c>
    </row>
    <row r="100" spans="1:6" ht="48" customHeight="1" x14ac:dyDescent="0.25">
      <c r="A100" s="5" t="s">
        <v>166</v>
      </c>
      <c r="B100" s="14" t="s">
        <v>165</v>
      </c>
      <c r="C100" s="19">
        <v>1920000</v>
      </c>
      <c r="D100" s="19">
        <v>956830.14</v>
      </c>
      <c r="E100" s="20">
        <f t="shared" si="2"/>
        <v>49.834903125000004</v>
      </c>
      <c r="F100" s="21">
        <f t="shared" si="3"/>
        <v>-963169.86</v>
      </c>
    </row>
    <row r="101" spans="1:6" ht="63" customHeight="1" x14ac:dyDescent="0.25">
      <c r="A101" s="5" t="s">
        <v>168</v>
      </c>
      <c r="B101" s="14" t="s">
        <v>167</v>
      </c>
      <c r="C101" s="19">
        <v>1920000</v>
      </c>
      <c r="D101" s="19">
        <v>956830.14</v>
      </c>
      <c r="E101" s="20">
        <f t="shared" si="2"/>
        <v>49.834903125000004</v>
      </c>
      <c r="F101" s="21">
        <f t="shared" si="3"/>
        <v>-963169.86</v>
      </c>
    </row>
    <row r="102" spans="1:6" ht="24.75" customHeight="1" x14ac:dyDescent="0.25">
      <c r="A102" s="5" t="s">
        <v>170</v>
      </c>
      <c r="B102" s="12" t="s">
        <v>169</v>
      </c>
      <c r="C102" s="19">
        <v>5865800</v>
      </c>
      <c r="D102" s="19">
        <v>1220995.67</v>
      </c>
      <c r="E102" s="20">
        <f t="shared" si="2"/>
        <v>20.815501210406083</v>
      </c>
      <c r="F102" s="21">
        <f t="shared" si="3"/>
        <v>-4644804.33</v>
      </c>
    </row>
    <row r="103" spans="1:6" ht="36.75" customHeight="1" x14ac:dyDescent="0.25">
      <c r="A103" s="5" t="s">
        <v>172</v>
      </c>
      <c r="B103" s="14" t="s">
        <v>171</v>
      </c>
      <c r="C103" s="19">
        <v>145000</v>
      </c>
      <c r="D103" s="19">
        <v>56252.25</v>
      </c>
      <c r="E103" s="20">
        <f t="shared" si="2"/>
        <v>38.794655172413798</v>
      </c>
      <c r="F103" s="21">
        <f t="shared" si="3"/>
        <v>-88747.75</v>
      </c>
    </row>
    <row r="104" spans="1:6" ht="97.5" customHeight="1" x14ac:dyDescent="0.25">
      <c r="A104" s="5" t="s">
        <v>174</v>
      </c>
      <c r="B104" s="14" t="s">
        <v>173</v>
      </c>
      <c r="C104" s="19">
        <v>140000</v>
      </c>
      <c r="D104" s="19">
        <v>53177.25</v>
      </c>
      <c r="E104" s="20">
        <f t="shared" si="2"/>
        <v>37.983750000000001</v>
      </c>
      <c r="F104" s="21">
        <f t="shared" si="3"/>
        <v>-86822.75</v>
      </c>
    </row>
    <row r="105" spans="1:6" ht="81" customHeight="1" x14ac:dyDescent="0.25">
      <c r="A105" s="5" t="s">
        <v>176</v>
      </c>
      <c r="B105" s="14" t="s">
        <v>175</v>
      </c>
      <c r="C105" s="19">
        <v>5000</v>
      </c>
      <c r="D105" s="19">
        <v>3075</v>
      </c>
      <c r="E105" s="20">
        <f t="shared" si="2"/>
        <v>61.5</v>
      </c>
      <c r="F105" s="21">
        <f t="shared" si="3"/>
        <v>-1925</v>
      </c>
    </row>
    <row r="106" spans="1:6" ht="83.25" customHeight="1" x14ac:dyDescent="0.25">
      <c r="A106" s="5" t="s">
        <v>178</v>
      </c>
      <c r="B106" s="14" t="s">
        <v>177</v>
      </c>
      <c r="C106" s="19">
        <v>22000</v>
      </c>
      <c r="D106" s="25"/>
      <c r="E106" s="20">
        <f t="shared" si="2"/>
        <v>0</v>
      </c>
      <c r="F106" s="21">
        <f t="shared" si="3"/>
        <v>-22000</v>
      </c>
    </row>
    <row r="107" spans="1:6" ht="80.25" customHeight="1" x14ac:dyDescent="0.25">
      <c r="A107" s="5" t="s">
        <v>180</v>
      </c>
      <c r="B107" s="14" t="s">
        <v>179</v>
      </c>
      <c r="C107" s="19">
        <v>325000</v>
      </c>
      <c r="D107" s="19">
        <v>180860.15</v>
      </c>
      <c r="E107" s="20">
        <f t="shared" si="2"/>
        <v>55.649276923076918</v>
      </c>
      <c r="F107" s="21">
        <f t="shared" si="3"/>
        <v>-144139.85</v>
      </c>
    </row>
    <row r="108" spans="1:6" ht="82.5" customHeight="1" x14ac:dyDescent="0.25">
      <c r="A108" s="5" t="s">
        <v>182</v>
      </c>
      <c r="B108" s="14" t="s">
        <v>181</v>
      </c>
      <c r="C108" s="19">
        <v>297000</v>
      </c>
      <c r="D108" s="19">
        <v>177860.15</v>
      </c>
      <c r="E108" s="20">
        <f t="shared" si="2"/>
        <v>59.885572390572385</v>
      </c>
      <c r="F108" s="21">
        <f t="shared" si="3"/>
        <v>-119139.85</v>
      </c>
    </row>
    <row r="109" spans="1:6" ht="60" customHeight="1" x14ac:dyDescent="0.25">
      <c r="A109" s="5" t="s">
        <v>184</v>
      </c>
      <c r="B109" s="14" t="s">
        <v>183</v>
      </c>
      <c r="C109" s="19">
        <v>28000</v>
      </c>
      <c r="D109" s="19">
        <v>3000</v>
      </c>
      <c r="E109" s="20">
        <f t="shared" si="2"/>
        <v>10.714285714285714</v>
      </c>
      <c r="F109" s="21">
        <f t="shared" si="3"/>
        <v>-25000</v>
      </c>
    </row>
    <row r="110" spans="1:6" ht="49.5" customHeight="1" x14ac:dyDescent="0.25">
      <c r="A110" s="5" t="s">
        <v>186</v>
      </c>
      <c r="B110" s="14" t="s">
        <v>185</v>
      </c>
      <c r="C110" s="25"/>
      <c r="D110" s="19">
        <v>31000</v>
      </c>
      <c r="E110" s="20">
        <v>0</v>
      </c>
      <c r="F110" s="21">
        <f t="shared" si="3"/>
        <v>31000</v>
      </c>
    </row>
    <row r="111" spans="1:6" ht="66.75" customHeight="1" x14ac:dyDescent="0.25">
      <c r="A111" s="5" t="s">
        <v>188</v>
      </c>
      <c r="B111" s="14" t="s">
        <v>187</v>
      </c>
      <c r="C111" s="25"/>
      <c r="D111" s="19">
        <v>31000</v>
      </c>
      <c r="E111" s="20">
        <v>0</v>
      </c>
      <c r="F111" s="21">
        <f t="shared" si="3"/>
        <v>31000</v>
      </c>
    </row>
    <row r="112" spans="1:6" ht="144.75" customHeight="1" x14ac:dyDescent="0.25">
      <c r="A112" s="5" t="s">
        <v>190</v>
      </c>
      <c r="B112" s="14" t="s">
        <v>189</v>
      </c>
      <c r="C112" s="19">
        <v>416000</v>
      </c>
      <c r="D112" s="19">
        <v>140336.62</v>
      </c>
      <c r="E112" s="20">
        <f t="shared" si="2"/>
        <v>33.734764423076925</v>
      </c>
      <c r="F112" s="21">
        <f t="shared" si="3"/>
        <v>-275663.38</v>
      </c>
    </row>
    <row r="113" spans="1:6" ht="35.25" customHeight="1" x14ac:dyDescent="0.25">
      <c r="A113" s="5" t="s">
        <v>192</v>
      </c>
      <c r="B113" s="14" t="s">
        <v>191</v>
      </c>
      <c r="C113" s="25"/>
      <c r="D113" s="19">
        <v>30000</v>
      </c>
      <c r="E113" s="20">
        <v>0</v>
      </c>
      <c r="F113" s="21">
        <f t="shared" si="3"/>
        <v>30000</v>
      </c>
    </row>
    <row r="114" spans="1:6" ht="51" customHeight="1" x14ac:dyDescent="0.25">
      <c r="A114" s="5" t="s">
        <v>194</v>
      </c>
      <c r="B114" s="14" t="s">
        <v>193</v>
      </c>
      <c r="C114" s="19">
        <v>26000</v>
      </c>
      <c r="D114" s="19">
        <v>10750</v>
      </c>
      <c r="E114" s="20">
        <f t="shared" si="2"/>
        <v>41.346153846153847</v>
      </c>
      <c r="F114" s="21">
        <f t="shared" si="3"/>
        <v>-15250</v>
      </c>
    </row>
    <row r="115" spans="1:6" ht="36.75" customHeight="1" x14ac:dyDescent="0.25">
      <c r="A115" s="5" t="s">
        <v>196</v>
      </c>
      <c r="B115" s="14" t="s">
        <v>195</v>
      </c>
      <c r="C115" s="19">
        <v>390000</v>
      </c>
      <c r="D115" s="19">
        <v>99586.62</v>
      </c>
      <c r="E115" s="20">
        <f t="shared" si="2"/>
        <v>25.535030769230765</v>
      </c>
      <c r="F115" s="21">
        <f t="shared" si="3"/>
        <v>-290413.38</v>
      </c>
    </row>
    <row r="116" spans="1:6" ht="82.5" customHeight="1" x14ac:dyDescent="0.25">
      <c r="A116" s="5" t="s">
        <v>198</v>
      </c>
      <c r="B116" s="14" t="s">
        <v>197</v>
      </c>
      <c r="C116" s="19">
        <v>625000</v>
      </c>
      <c r="D116" s="19">
        <v>101850</v>
      </c>
      <c r="E116" s="20">
        <f t="shared" si="2"/>
        <v>16.295999999999999</v>
      </c>
      <c r="F116" s="21">
        <f t="shared" si="3"/>
        <v>-523150</v>
      </c>
    </row>
    <row r="117" spans="1:6" ht="77.25" customHeight="1" x14ac:dyDescent="0.25">
      <c r="A117" s="5" t="s">
        <v>200</v>
      </c>
      <c r="B117" s="14" t="s">
        <v>199</v>
      </c>
      <c r="C117" s="19">
        <v>100000</v>
      </c>
      <c r="D117" s="25"/>
      <c r="E117" s="20">
        <f t="shared" si="2"/>
        <v>0</v>
      </c>
      <c r="F117" s="21">
        <f t="shared" si="3"/>
        <v>-100000</v>
      </c>
    </row>
    <row r="118" spans="1:6" ht="78.75" customHeight="1" x14ac:dyDescent="0.25">
      <c r="A118" s="5" t="s">
        <v>202</v>
      </c>
      <c r="B118" s="14" t="s">
        <v>201</v>
      </c>
      <c r="C118" s="19">
        <v>100000</v>
      </c>
      <c r="D118" s="25"/>
      <c r="E118" s="20">
        <f t="shared" si="2"/>
        <v>0</v>
      </c>
      <c r="F118" s="21">
        <f t="shared" si="3"/>
        <v>-100000</v>
      </c>
    </row>
    <row r="119" spans="1:6" ht="93.75" customHeight="1" x14ac:dyDescent="0.25">
      <c r="A119" s="5" t="s">
        <v>204</v>
      </c>
      <c r="B119" s="14" t="s">
        <v>203</v>
      </c>
      <c r="C119" s="19">
        <v>115000</v>
      </c>
      <c r="D119" s="19">
        <v>100259.29</v>
      </c>
      <c r="E119" s="20">
        <f t="shared" si="2"/>
        <v>87.181991304347818</v>
      </c>
      <c r="F119" s="21">
        <f t="shared" si="3"/>
        <v>-14740.710000000006</v>
      </c>
    </row>
    <row r="120" spans="1:6" ht="28.5" customHeight="1" x14ac:dyDescent="0.25">
      <c r="A120" s="5" t="s">
        <v>206</v>
      </c>
      <c r="B120" s="14" t="s">
        <v>205</v>
      </c>
      <c r="C120" s="19">
        <v>4117800</v>
      </c>
      <c r="D120" s="19">
        <v>610437.36</v>
      </c>
      <c r="E120" s="20">
        <f t="shared" si="2"/>
        <v>14.824356695322743</v>
      </c>
      <c r="F120" s="21">
        <f t="shared" si="3"/>
        <v>-3507362.64</v>
      </c>
    </row>
    <row r="121" spans="1:6" ht="50.25" customHeight="1" x14ac:dyDescent="0.25">
      <c r="A121" s="5" t="s">
        <v>208</v>
      </c>
      <c r="B121" s="14" t="s">
        <v>207</v>
      </c>
      <c r="C121" s="19">
        <v>4117800</v>
      </c>
      <c r="D121" s="19">
        <v>610437.36</v>
      </c>
      <c r="E121" s="20">
        <f t="shared" si="2"/>
        <v>14.824356695322743</v>
      </c>
      <c r="F121" s="21">
        <f t="shared" si="3"/>
        <v>-3507362.64</v>
      </c>
    </row>
    <row r="122" spans="1:6" ht="16.5" customHeight="1" x14ac:dyDescent="0.25">
      <c r="A122" s="5" t="s">
        <v>210</v>
      </c>
      <c r="B122" s="12" t="s">
        <v>209</v>
      </c>
      <c r="C122" s="19">
        <v>271000</v>
      </c>
      <c r="D122" s="19">
        <v>205534.93</v>
      </c>
      <c r="E122" s="20">
        <f>E121</f>
        <v>14.824356695322743</v>
      </c>
      <c r="F122" s="21">
        <f t="shared" si="3"/>
        <v>-65465.070000000007</v>
      </c>
    </row>
    <row r="123" spans="1:6" ht="15.75" x14ac:dyDescent="0.25">
      <c r="A123" s="5" t="s">
        <v>212</v>
      </c>
      <c r="B123" s="12" t="s">
        <v>211</v>
      </c>
      <c r="C123" s="25"/>
      <c r="D123" s="19">
        <v>25710.92</v>
      </c>
      <c r="E123" s="20">
        <v>0</v>
      </c>
      <c r="F123" s="21">
        <f t="shared" si="3"/>
        <v>25710.92</v>
      </c>
    </row>
    <row r="124" spans="1:6" ht="35.25" customHeight="1" x14ac:dyDescent="0.25">
      <c r="A124" s="5" t="s">
        <v>214</v>
      </c>
      <c r="B124" s="14" t="s">
        <v>213</v>
      </c>
      <c r="C124" s="25"/>
      <c r="D124" s="19">
        <v>25710.92</v>
      </c>
      <c r="E124" s="20">
        <v>0</v>
      </c>
      <c r="F124" s="21">
        <f t="shared" si="3"/>
        <v>25710.92</v>
      </c>
    </row>
    <row r="125" spans="1:6" ht="24" customHeight="1" x14ac:dyDescent="0.25">
      <c r="A125" s="5" t="s">
        <v>216</v>
      </c>
      <c r="B125" s="12" t="s">
        <v>215</v>
      </c>
      <c r="C125" s="19">
        <v>271000</v>
      </c>
      <c r="D125" s="19">
        <v>179824.01</v>
      </c>
      <c r="E125" s="20">
        <f t="shared" si="2"/>
        <v>66.355723247232476</v>
      </c>
      <c r="F125" s="21">
        <f t="shared" si="3"/>
        <v>-91175.989999999991</v>
      </c>
    </row>
    <row r="126" spans="1:6" ht="36.75" customHeight="1" x14ac:dyDescent="0.25">
      <c r="A126" s="5" t="s">
        <v>218</v>
      </c>
      <c r="B126" s="14" t="s">
        <v>217</v>
      </c>
      <c r="C126" s="19">
        <v>271000</v>
      </c>
      <c r="D126" s="19">
        <v>179824.01</v>
      </c>
      <c r="E126" s="20">
        <f t="shared" si="2"/>
        <v>66.355723247232476</v>
      </c>
      <c r="F126" s="21">
        <f t="shared" si="3"/>
        <v>-91175.989999999991</v>
      </c>
    </row>
    <row r="127" spans="1:6" ht="18.75" customHeight="1" x14ac:dyDescent="0.25">
      <c r="A127" s="5" t="s">
        <v>220</v>
      </c>
      <c r="B127" s="12" t="s">
        <v>219</v>
      </c>
      <c r="C127" s="19">
        <v>1730328170</v>
      </c>
      <c r="D127" s="19">
        <v>276574361.42000002</v>
      </c>
      <c r="E127" s="20">
        <f t="shared" si="2"/>
        <v>15.983925258524803</v>
      </c>
      <c r="F127" s="21">
        <f t="shared" si="3"/>
        <v>-1453753808.5799999</v>
      </c>
    </row>
    <row r="128" spans="1:6" ht="54.75" customHeight="1" x14ac:dyDescent="0.25">
      <c r="A128" s="5" t="s">
        <v>222</v>
      </c>
      <c r="B128" s="14" t="s">
        <v>221</v>
      </c>
      <c r="C128" s="19">
        <v>1730328170</v>
      </c>
      <c r="D128" s="19">
        <v>276859621.47000003</v>
      </c>
      <c r="E128" s="20">
        <f t="shared" si="2"/>
        <v>16.000411151486947</v>
      </c>
      <c r="F128" s="21">
        <f t="shared" si="3"/>
        <v>-1453468548.53</v>
      </c>
    </row>
    <row r="129" spans="1:6" ht="31.5" x14ac:dyDescent="0.25">
      <c r="A129" s="5" t="s">
        <v>224</v>
      </c>
      <c r="B129" s="14" t="s">
        <v>223</v>
      </c>
      <c r="C129" s="19">
        <v>111906000</v>
      </c>
      <c r="D129" s="19">
        <v>2772900</v>
      </c>
      <c r="E129" s="20">
        <f t="shared" si="2"/>
        <v>2.4778832234196559</v>
      </c>
      <c r="F129" s="21">
        <f t="shared" si="3"/>
        <v>-109133100</v>
      </c>
    </row>
    <row r="130" spans="1:6" ht="21" customHeight="1" x14ac:dyDescent="0.25">
      <c r="A130" s="5" t="s">
        <v>226</v>
      </c>
      <c r="B130" s="12" t="s">
        <v>225</v>
      </c>
      <c r="C130" s="19">
        <v>96136000</v>
      </c>
      <c r="D130" s="19">
        <v>2002900</v>
      </c>
      <c r="E130" s="20">
        <f t="shared" si="2"/>
        <v>2.0834026795373219</v>
      </c>
      <c r="F130" s="21">
        <f t="shared" si="3"/>
        <v>-94133100</v>
      </c>
    </row>
    <row r="131" spans="1:6" ht="33.75" customHeight="1" x14ac:dyDescent="0.25">
      <c r="A131" s="5" t="s">
        <v>228</v>
      </c>
      <c r="B131" s="14" t="s">
        <v>227</v>
      </c>
      <c r="C131" s="19">
        <v>96136000</v>
      </c>
      <c r="D131" s="19">
        <v>2002900</v>
      </c>
      <c r="E131" s="20">
        <f t="shared" si="2"/>
        <v>2.0834026795373219</v>
      </c>
      <c r="F131" s="21">
        <f t="shared" si="3"/>
        <v>-94133100</v>
      </c>
    </row>
    <row r="132" spans="1:6" ht="39.75" customHeight="1" x14ac:dyDescent="0.25">
      <c r="A132" s="5" t="s">
        <v>230</v>
      </c>
      <c r="B132" s="14" t="s">
        <v>229</v>
      </c>
      <c r="C132" s="19">
        <v>15770000</v>
      </c>
      <c r="D132" s="19">
        <v>770000</v>
      </c>
      <c r="E132" s="20">
        <f t="shared" si="2"/>
        <v>4.8826886493341792</v>
      </c>
      <c r="F132" s="21">
        <f t="shared" si="3"/>
        <v>-15000000</v>
      </c>
    </row>
    <row r="133" spans="1:6" ht="51.75" customHeight="1" x14ac:dyDescent="0.25">
      <c r="A133" s="5" t="s">
        <v>232</v>
      </c>
      <c r="B133" s="14" t="s">
        <v>231</v>
      </c>
      <c r="C133" s="19">
        <v>15770000</v>
      </c>
      <c r="D133" s="19">
        <v>770000</v>
      </c>
      <c r="E133" s="20">
        <f t="shared" si="2"/>
        <v>4.8826886493341792</v>
      </c>
      <c r="F133" s="21">
        <f t="shared" si="3"/>
        <v>-15000000</v>
      </c>
    </row>
    <row r="134" spans="1:6" ht="38.25" customHeight="1" x14ac:dyDescent="0.25">
      <c r="A134" s="5" t="s">
        <v>234</v>
      </c>
      <c r="B134" s="14" t="s">
        <v>233</v>
      </c>
      <c r="C134" s="19">
        <v>423198370</v>
      </c>
      <c r="D134" s="19">
        <v>4636666.32</v>
      </c>
      <c r="E134" s="20">
        <f t="shared" si="2"/>
        <v>1.0956248059273008</v>
      </c>
      <c r="F134" s="21">
        <f t="shared" si="3"/>
        <v>-418561703.68000001</v>
      </c>
    </row>
    <row r="135" spans="1:6" ht="84" customHeight="1" x14ac:dyDescent="0.25">
      <c r="A135" s="5" t="s">
        <v>236</v>
      </c>
      <c r="B135" s="14" t="s">
        <v>235</v>
      </c>
      <c r="C135" s="19">
        <v>14258900</v>
      </c>
      <c r="D135" s="25"/>
      <c r="E135" s="20">
        <f t="shared" si="2"/>
        <v>0</v>
      </c>
      <c r="F135" s="21">
        <f t="shared" si="3"/>
        <v>-14258900</v>
      </c>
    </row>
    <row r="136" spans="1:6" ht="99.75" customHeight="1" x14ac:dyDescent="0.25">
      <c r="A136" s="5" t="s">
        <v>238</v>
      </c>
      <c r="B136" s="14" t="s">
        <v>237</v>
      </c>
      <c r="C136" s="19">
        <v>14258900</v>
      </c>
      <c r="D136" s="25"/>
      <c r="E136" s="20">
        <f t="shared" si="2"/>
        <v>0</v>
      </c>
      <c r="F136" s="21">
        <f t="shared" si="3"/>
        <v>-14258900</v>
      </c>
    </row>
    <row r="137" spans="1:6" ht="29.25" customHeight="1" x14ac:dyDescent="0.25">
      <c r="A137" s="5" t="s">
        <v>240</v>
      </c>
      <c r="B137" s="14" t="s">
        <v>239</v>
      </c>
      <c r="C137" s="19">
        <v>316607.27</v>
      </c>
      <c r="D137" s="25"/>
      <c r="E137" s="20">
        <f t="shared" si="2"/>
        <v>0</v>
      </c>
      <c r="F137" s="21">
        <f t="shared" si="3"/>
        <v>-316607.27</v>
      </c>
    </row>
    <row r="138" spans="1:6" ht="31.5" x14ac:dyDescent="0.25">
      <c r="A138" s="5" t="s">
        <v>242</v>
      </c>
      <c r="B138" s="14" t="s">
        <v>241</v>
      </c>
      <c r="C138" s="19">
        <v>316607.27</v>
      </c>
      <c r="D138" s="25"/>
      <c r="E138" s="20">
        <f t="shared" si="2"/>
        <v>0</v>
      </c>
      <c r="F138" s="21">
        <f t="shared" si="3"/>
        <v>-316607.27</v>
      </c>
    </row>
    <row r="139" spans="1:6" ht="46.5" customHeight="1" x14ac:dyDescent="0.25">
      <c r="A139" s="5" t="s">
        <v>244</v>
      </c>
      <c r="B139" s="14" t="s">
        <v>243</v>
      </c>
      <c r="C139" s="19">
        <v>18000000</v>
      </c>
      <c r="D139" s="25"/>
      <c r="E139" s="20">
        <f t="shared" si="2"/>
        <v>0</v>
      </c>
      <c r="F139" s="21">
        <f t="shared" si="3"/>
        <v>-18000000</v>
      </c>
    </row>
    <row r="140" spans="1:6" ht="46.5" customHeight="1" x14ac:dyDescent="0.25">
      <c r="A140" s="5" t="s">
        <v>246</v>
      </c>
      <c r="B140" s="14" t="s">
        <v>245</v>
      </c>
      <c r="C140" s="19">
        <v>18000000</v>
      </c>
      <c r="D140" s="25"/>
      <c r="E140" s="20">
        <f t="shared" si="2"/>
        <v>0</v>
      </c>
      <c r="F140" s="21">
        <f t="shared" si="3"/>
        <v>-18000000</v>
      </c>
    </row>
    <row r="141" spans="1:6" ht="66" customHeight="1" x14ac:dyDescent="0.25">
      <c r="A141" s="5" t="s">
        <v>248</v>
      </c>
      <c r="B141" s="14" t="s">
        <v>247</v>
      </c>
      <c r="C141" s="19">
        <v>184711500</v>
      </c>
      <c r="D141" s="25"/>
      <c r="E141" s="20">
        <f t="shared" si="2"/>
        <v>0</v>
      </c>
      <c r="F141" s="21">
        <f t="shared" si="3"/>
        <v>-184711500</v>
      </c>
    </row>
    <row r="142" spans="1:6" ht="82.5" customHeight="1" x14ac:dyDescent="0.25">
      <c r="A142" s="5" t="s">
        <v>250</v>
      </c>
      <c r="B142" s="14" t="s">
        <v>249</v>
      </c>
      <c r="C142" s="19">
        <v>184711500</v>
      </c>
      <c r="D142" s="25"/>
      <c r="E142" s="20">
        <f t="shared" si="2"/>
        <v>0</v>
      </c>
      <c r="F142" s="21">
        <f t="shared" si="3"/>
        <v>-184711500</v>
      </c>
    </row>
    <row r="143" spans="1:6" ht="94.5" customHeight="1" x14ac:dyDescent="0.25">
      <c r="A143" s="5" t="s">
        <v>252</v>
      </c>
      <c r="B143" s="14" t="s">
        <v>251</v>
      </c>
      <c r="C143" s="19">
        <v>53716860</v>
      </c>
      <c r="D143" s="25"/>
      <c r="E143" s="20">
        <f t="shared" si="2"/>
        <v>0</v>
      </c>
      <c r="F143" s="21">
        <f t="shared" si="3"/>
        <v>-53716860</v>
      </c>
    </row>
    <row r="144" spans="1:6" ht="96" customHeight="1" x14ac:dyDescent="0.25">
      <c r="A144" s="5" t="s">
        <v>254</v>
      </c>
      <c r="B144" s="14" t="s">
        <v>253</v>
      </c>
      <c r="C144" s="19">
        <v>53716860</v>
      </c>
      <c r="D144" s="25"/>
      <c r="E144" s="20">
        <f t="shared" si="2"/>
        <v>0</v>
      </c>
      <c r="F144" s="21">
        <f t="shared" si="3"/>
        <v>-53716860</v>
      </c>
    </row>
    <row r="145" spans="1:6" ht="21" customHeight="1" x14ac:dyDescent="0.25">
      <c r="A145" s="5" t="s">
        <v>256</v>
      </c>
      <c r="B145" s="12" t="s">
        <v>255</v>
      </c>
      <c r="C145" s="19">
        <v>30800</v>
      </c>
      <c r="D145" s="25"/>
      <c r="E145" s="20">
        <f t="shared" si="2"/>
        <v>0</v>
      </c>
      <c r="F145" s="21">
        <f t="shared" si="3"/>
        <v>-30800</v>
      </c>
    </row>
    <row r="146" spans="1:6" ht="35.25" customHeight="1" x14ac:dyDescent="0.25">
      <c r="A146" s="5" t="s">
        <v>258</v>
      </c>
      <c r="B146" s="14" t="s">
        <v>257</v>
      </c>
      <c r="C146" s="19">
        <v>30800</v>
      </c>
      <c r="D146" s="25"/>
      <c r="E146" s="20">
        <f t="shared" si="2"/>
        <v>0</v>
      </c>
      <c r="F146" s="21">
        <f t="shared" si="3"/>
        <v>-30800</v>
      </c>
    </row>
    <row r="147" spans="1:6" ht="64.5" customHeight="1" x14ac:dyDescent="0.25">
      <c r="A147" s="5" t="s">
        <v>260</v>
      </c>
      <c r="B147" s="14" t="s">
        <v>259</v>
      </c>
      <c r="C147" s="19">
        <v>22156000</v>
      </c>
      <c r="D147" s="25"/>
      <c r="E147" s="20">
        <f t="shared" ref="E147:E191" si="4">D147/C147*100</f>
        <v>0</v>
      </c>
      <c r="F147" s="21">
        <f t="shared" ref="F147:F191" si="5">D147-C147</f>
        <v>-22156000</v>
      </c>
    </row>
    <row r="148" spans="1:6" ht="69.75" customHeight="1" x14ac:dyDescent="0.25">
      <c r="A148" s="5" t="s">
        <v>262</v>
      </c>
      <c r="B148" s="14" t="s">
        <v>261</v>
      </c>
      <c r="C148" s="19">
        <v>22156000</v>
      </c>
      <c r="D148" s="25"/>
      <c r="E148" s="20">
        <f t="shared" si="4"/>
        <v>0</v>
      </c>
      <c r="F148" s="21">
        <f t="shared" si="5"/>
        <v>-22156000</v>
      </c>
    </row>
    <row r="149" spans="1:6" ht="19.5" customHeight="1" x14ac:dyDescent="0.25">
      <c r="A149" s="5" t="s">
        <v>264</v>
      </c>
      <c r="B149" s="12" t="s">
        <v>263</v>
      </c>
      <c r="C149" s="19">
        <v>130007702.73</v>
      </c>
      <c r="D149" s="19">
        <v>4636666.32</v>
      </c>
      <c r="E149" s="20">
        <f t="shared" si="4"/>
        <v>3.5664550812265556</v>
      </c>
      <c r="F149" s="21">
        <f t="shared" si="5"/>
        <v>-125371036.41</v>
      </c>
    </row>
    <row r="150" spans="1:6" ht="21" customHeight="1" x14ac:dyDescent="0.25">
      <c r="A150" s="5" t="s">
        <v>266</v>
      </c>
      <c r="B150" s="12" t="s">
        <v>265</v>
      </c>
      <c r="C150" s="19">
        <v>130007702.73</v>
      </c>
      <c r="D150" s="19">
        <v>4636666.32</v>
      </c>
      <c r="E150" s="20">
        <f t="shared" si="4"/>
        <v>3.5664550812265556</v>
      </c>
      <c r="F150" s="21">
        <f t="shared" si="5"/>
        <v>-125371036.41</v>
      </c>
    </row>
    <row r="151" spans="1:6" ht="36.75" customHeight="1" x14ac:dyDescent="0.25">
      <c r="A151" s="5" t="s">
        <v>268</v>
      </c>
      <c r="B151" s="14" t="s">
        <v>267</v>
      </c>
      <c r="C151" s="19">
        <v>1195223800</v>
      </c>
      <c r="D151" s="19">
        <v>269450055.14999998</v>
      </c>
      <c r="E151" s="20">
        <f t="shared" si="4"/>
        <v>22.543899740784944</v>
      </c>
      <c r="F151" s="21">
        <f t="shared" si="5"/>
        <v>-925773744.85000002</v>
      </c>
    </row>
    <row r="152" spans="1:6" ht="62.25" customHeight="1" x14ac:dyDescent="0.25">
      <c r="A152" s="5" t="s">
        <v>270</v>
      </c>
      <c r="B152" s="14" t="s">
        <v>269</v>
      </c>
      <c r="C152" s="19">
        <v>3902000</v>
      </c>
      <c r="D152" s="19">
        <v>994275.07</v>
      </c>
      <c r="E152" s="20">
        <f t="shared" si="4"/>
        <v>25.481165299846232</v>
      </c>
      <c r="F152" s="21">
        <f t="shared" si="5"/>
        <v>-2907724.93</v>
      </c>
    </row>
    <row r="153" spans="1:6" ht="64.5" customHeight="1" x14ac:dyDescent="0.25">
      <c r="A153" s="5" t="s">
        <v>272</v>
      </c>
      <c r="B153" s="14" t="s">
        <v>271</v>
      </c>
      <c r="C153" s="19">
        <v>3902000</v>
      </c>
      <c r="D153" s="19">
        <v>994275.07</v>
      </c>
      <c r="E153" s="20">
        <f t="shared" si="4"/>
        <v>25.481165299846232</v>
      </c>
      <c r="F153" s="21">
        <f t="shared" si="5"/>
        <v>-2907724.93</v>
      </c>
    </row>
    <row r="154" spans="1:6" ht="50.25" customHeight="1" x14ac:dyDescent="0.25">
      <c r="A154" s="5" t="s">
        <v>274</v>
      </c>
      <c r="B154" s="14" t="s">
        <v>273</v>
      </c>
      <c r="C154" s="19">
        <v>106927600</v>
      </c>
      <c r="D154" s="19">
        <v>37339257.25</v>
      </c>
      <c r="E154" s="20">
        <f t="shared" si="4"/>
        <v>34.920130303120992</v>
      </c>
      <c r="F154" s="21">
        <f t="shared" si="5"/>
        <v>-69588342.75</v>
      </c>
    </row>
    <row r="155" spans="1:6" ht="51" customHeight="1" x14ac:dyDescent="0.25">
      <c r="A155" s="5" t="s">
        <v>276</v>
      </c>
      <c r="B155" s="14" t="s">
        <v>275</v>
      </c>
      <c r="C155" s="19">
        <v>106927600</v>
      </c>
      <c r="D155" s="19">
        <v>37339257.25</v>
      </c>
      <c r="E155" s="20">
        <f t="shared" si="4"/>
        <v>34.920130303120992</v>
      </c>
      <c r="F155" s="21">
        <f t="shared" si="5"/>
        <v>-69588342.75</v>
      </c>
    </row>
    <row r="156" spans="1:6" ht="53.25" customHeight="1" x14ac:dyDescent="0.25">
      <c r="A156" s="5" t="s">
        <v>278</v>
      </c>
      <c r="B156" s="14" t="s">
        <v>277</v>
      </c>
      <c r="C156" s="19">
        <v>903653800</v>
      </c>
      <c r="D156" s="19">
        <v>184028775.13</v>
      </c>
      <c r="E156" s="20">
        <f t="shared" si="4"/>
        <v>20.364964450987756</v>
      </c>
      <c r="F156" s="21">
        <f t="shared" si="5"/>
        <v>-719625024.87</v>
      </c>
    </row>
    <row r="157" spans="1:6" ht="49.5" customHeight="1" x14ac:dyDescent="0.25">
      <c r="A157" s="5" t="s">
        <v>280</v>
      </c>
      <c r="B157" s="14" t="s">
        <v>279</v>
      </c>
      <c r="C157" s="19">
        <v>903653800</v>
      </c>
      <c r="D157" s="19">
        <v>184028775.13</v>
      </c>
      <c r="E157" s="20">
        <f t="shared" si="4"/>
        <v>20.364964450987756</v>
      </c>
      <c r="F157" s="21">
        <f t="shared" si="5"/>
        <v>-719625024.87</v>
      </c>
    </row>
    <row r="158" spans="1:6" ht="63" customHeight="1" x14ac:dyDescent="0.25">
      <c r="A158" s="5" t="s">
        <v>282</v>
      </c>
      <c r="B158" s="14" t="s">
        <v>281</v>
      </c>
      <c r="C158" s="19">
        <v>26215000</v>
      </c>
      <c r="D158" s="19">
        <v>7813599.79</v>
      </c>
      <c r="E158" s="20">
        <f t="shared" si="4"/>
        <v>29.80583555216479</v>
      </c>
      <c r="F158" s="21">
        <f t="shared" si="5"/>
        <v>-18401400.210000001</v>
      </c>
    </row>
    <row r="159" spans="1:6" ht="59.25" customHeight="1" x14ac:dyDescent="0.25">
      <c r="A159" s="5" t="s">
        <v>284</v>
      </c>
      <c r="B159" s="14" t="s">
        <v>283</v>
      </c>
      <c r="C159" s="19">
        <v>26215000</v>
      </c>
      <c r="D159" s="19">
        <v>7813599.79</v>
      </c>
      <c r="E159" s="20">
        <f t="shared" si="4"/>
        <v>29.80583555216479</v>
      </c>
      <c r="F159" s="21">
        <f t="shared" si="5"/>
        <v>-18401400.210000001</v>
      </c>
    </row>
    <row r="160" spans="1:6" ht="96" customHeight="1" x14ac:dyDescent="0.25">
      <c r="A160" s="5" t="s">
        <v>286</v>
      </c>
      <c r="B160" s="14" t="s">
        <v>285</v>
      </c>
      <c r="C160" s="19">
        <v>12692100</v>
      </c>
      <c r="D160" s="19">
        <v>3173025</v>
      </c>
      <c r="E160" s="20">
        <f t="shared" si="4"/>
        <v>25</v>
      </c>
      <c r="F160" s="21">
        <f t="shared" si="5"/>
        <v>-9519075</v>
      </c>
    </row>
    <row r="161" spans="1:6" ht="100.5" customHeight="1" x14ac:dyDescent="0.25">
      <c r="A161" s="5" t="s">
        <v>288</v>
      </c>
      <c r="B161" s="14" t="s">
        <v>287</v>
      </c>
      <c r="C161" s="19">
        <v>12692100</v>
      </c>
      <c r="D161" s="19">
        <v>3173025</v>
      </c>
      <c r="E161" s="20">
        <f t="shared" si="4"/>
        <v>25</v>
      </c>
      <c r="F161" s="21">
        <f t="shared" si="5"/>
        <v>-9519075</v>
      </c>
    </row>
    <row r="162" spans="1:6" ht="78" customHeight="1" x14ac:dyDescent="0.25">
      <c r="A162" s="5" t="s">
        <v>290</v>
      </c>
      <c r="B162" s="14" t="s">
        <v>289</v>
      </c>
      <c r="C162" s="19">
        <v>21547700</v>
      </c>
      <c r="D162" s="25"/>
      <c r="E162" s="20">
        <f t="shared" si="4"/>
        <v>0</v>
      </c>
      <c r="F162" s="21">
        <f t="shared" si="5"/>
        <v>-21547700</v>
      </c>
    </row>
    <row r="163" spans="1:6" ht="79.5" customHeight="1" x14ac:dyDescent="0.25">
      <c r="A163" s="5" t="s">
        <v>292</v>
      </c>
      <c r="B163" s="14" t="s">
        <v>291</v>
      </c>
      <c r="C163" s="19">
        <v>21547700</v>
      </c>
      <c r="D163" s="25"/>
      <c r="E163" s="20">
        <f t="shared" si="4"/>
        <v>0</v>
      </c>
      <c r="F163" s="21">
        <f t="shared" si="5"/>
        <v>-21547700</v>
      </c>
    </row>
    <row r="164" spans="1:6" ht="77.25" customHeight="1" x14ac:dyDescent="0.25">
      <c r="A164" s="5" t="s">
        <v>294</v>
      </c>
      <c r="B164" s="14" t="s">
        <v>293</v>
      </c>
      <c r="C164" s="19">
        <v>624100</v>
      </c>
      <c r="D164" s="19">
        <v>82687.899999999994</v>
      </c>
      <c r="E164" s="20">
        <f t="shared" si="4"/>
        <v>13.249142765582439</v>
      </c>
      <c r="F164" s="21">
        <f t="shared" si="5"/>
        <v>-541412.1</v>
      </c>
    </row>
    <row r="165" spans="1:6" ht="78" customHeight="1" x14ac:dyDescent="0.25">
      <c r="A165" s="5" t="s">
        <v>296</v>
      </c>
      <c r="B165" s="14" t="s">
        <v>295</v>
      </c>
      <c r="C165" s="19">
        <v>624100</v>
      </c>
      <c r="D165" s="19">
        <v>82687.899999999994</v>
      </c>
      <c r="E165" s="20">
        <f t="shared" si="4"/>
        <v>13.249142765582439</v>
      </c>
      <c r="F165" s="21">
        <f t="shared" si="5"/>
        <v>-541412.1</v>
      </c>
    </row>
    <row r="166" spans="1:6" ht="63.75" customHeight="1" x14ac:dyDescent="0.25">
      <c r="A166" s="5" t="s">
        <v>298</v>
      </c>
      <c r="B166" s="14" t="s">
        <v>297</v>
      </c>
      <c r="C166" s="19">
        <v>13400</v>
      </c>
      <c r="D166" s="19">
        <v>6000</v>
      </c>
      <c r="E166" s="20">
        <f t="shared" si="4"/>
        <v>44.776119402985074</v>
      </c>
      <c r="F166" s="21">
        <f t="shared" si="5"/>
        <v>-7400</v>
      </c>
    </row>
    <row r="167" spans="1:6" ht="78" customHeight="1" x14ac:dyDescent="0.25">
      <c r="A167" s="5" t="s">
        <v>300</v>
      </c>
      <c r="B167" s="14" t="s">
        <v>299</v>
      </c>
      <c r="C167" s="19">
        <v>13400</v>
      </c>
      <c r="D167" s="19">
        <v>6000</v>
      </c>
      <c r="E167" s="20">
        <f t="shared" si="4"/>
        <v>44.776119402985074</v>
      </c>
      <c r="F167" s="21">
        <f t="shared" si="5"/>
        <v>-7400</v>
      </c>
    </row>
    <row r="168" spans="1:6" ht="77.25" customHeight="1" x14ac:dyDescent="0.25">
      <c r="A168" s="5" t="s">
        <v>302</v>
      </c>
      <c r="B168" s="14" t="s">
        <v>301</v>
      </c>
      <c r="C168" s="19">
        <v>824200</v>
      </c>
      <c r="D168" s="19">
        <v>134095.54</v>
      </c>
      <c r="E168" s="20">
        <f t="shared" si="4"/>
        <v>16.269781606406212</v>
      </c>
      <c r="F168" s="21">
        <f t="shared" si="5"/>
        <v>-690104.46</v>
      </c>
    </row>
    <row r="169" spans="1:6" ht="75" customHeight="1" x14ac:dyDescent="0.25">
      <c r="A169" s="5" t="s">
        <v>304</v>
      </c>
      <c r="B169" s="14" t="s">
        <v>303</v>
      </c>
      <c r="C169" s="19">
        <v>824200</v>
      </c>
      <c r="D169" s="19">
        <v>134095.54</v>
      </c>
      <c r="E169" s="20">
        <f t="shared" si="4"/>
        <v>16.269781606406212</v>
      </c>
      <c r="F169" s="21">
        <f t="shared" si="5"/>
        <v>-690104.46</v>
      </c>
    </row>
    <row r="170" spans="1:6" ht="79.5" customHeight="1" x14ac:dyDescent="0.25">
      <c r="A170" s="5" t="s">
        <v>306</v>
      </c>
      <c r="B170" s="14" t="s">
        <v>305</v>
      </c>
      <c r="C170" s="19">
        <v>8031800</v>
      </c>
      <c r="D170" s="19">
        <v>7540712.7000000002</v>
      </c>
      <c r="E170" s="20">
        <f t="shared" si="4"/>
        <v>93.885713040663362</v>
      </c>
      <c r="F170" s="21">
        <f t="shared" si="5"/>
        <v>-491087.29999999981</v>
      </c>
    </row>
    <row r="171" spans="1:6" ht="80.25" customHeight="1" x14ac:dyDescent="0.25">
      <c r="A171" s="5" t="s">
        <v>308</v>
      </c>
      <c r="B171" s="14" t="s">
        <v>307</v>
      </c>
      <c r="C171" s="19">
        <v>8031800</v>
      </c>
      <c r="D171" s="19">
        <v>7540712.7000000002</v>
      </c>
      <c r="E171" s="20">
        <f t="shared" si="4"/>
        <v>93.885713040663362</v>
      </c>
      <c r="F171" s="21">
        <f t="shared" si="5"/>
        <v>-491087.29999999981</v>
      </c>
    </row>
    <row r="172" spans="1:6" ht="47.25" customHeight="1" x14ac:dyDescent="0.25">
      <c r="A172" s="5" t="s">
        <v>310</v>
      </c>
      <c r="B172" s="14" t="s">
        <v>309</v>
      </c>
      <c r="C172" s="19">
        <v>55794700</v>
      </c>
      <c r="D172" s="19">
        <v>16236412.039999999</v>
      </c>
      <c r="E172" s="20">
        <f t="shared" si="4"/>
        <v>29.100276621256139</v>
      </c>
      <c r="F172" s="21">
        <f t="shared" si="5"/>
        <v>-39558287.960000001</v>
      </c>
    </row>
    <row r="173" spans="1:6" ht="51.75" customHeight="1" x14ac:dyDescent="0.25">
      <c r="A173" s="5" t="s">
        <v>312</v>
      </c>
      <c r="B173" s="14" t="s">
        <v>311</v>
      </c>
      <c r="C173" s="19">
        <v>55794700</v>
      </c>
      <c r="D173" s="19">
        <v>16236412.039999999</v>
      </c>
      <c r="E173" s="20">
        <f t="shared" si="4"/>
        <v>29.100276621256139</v>
      </c>
      <c r="F173" s="21">
        <f t="shared" si="5"/>
        <v>-39558287.960000001</v>
      </c>
    </row>
    <row r="174" spans="1:6" ht="64.5" customHeight="1" x14ac:dyDescent="0.25">
      <c r="A174" s="5" t="s">
        <v>314</v>
      </c>
      <c r="B174" s="14" t="s">
        <v>313</v>
      </c>
      <c r="C174" s="19">
        <v>14700</v>
      </c>
      <c r="D174" s="25"/>
      <c r="E174" s="20">
        <f t="shared" si="4"/>
        <v>0</v>
      </c>
      <c r="F174" s="21">
        <f t="shared" si="5"/>
        <v>-14700</v>
      </c>
    </row>
    <row r="175" spans="1:6" ht="79.5" customHeight="1" x14ac:dyDescent="0.25">
      <c r="A175" s="5" t="s">
        <v>316</v>
      </c>
      <c r="B175" s="14" t="s">
        <v>315</v>
      </c>
      <c r="C175" s="19">
        <v>14700</v>
      </c>
      <c r="D175" s="25"/>
      <c r="E175" s="20">
        <f t="shared" si="4"/>
        <v>0</v>
      </c>
      <c r="F175" s="21">
        <f t="shared" si="5"/>
        <v>-14700</v>
      </c>
    </row>
    <row r="176" spans="1:6" ht="112.5" customHeight="1" x14ac:dyDescent="0.25">
      <c r="A176" s="5" t="s">
        <v>318</v>
      </c>
      <c r="B176" s="14" t="s">
        <v>317</v>
      </c>
      <c r="C176" s="19">
        <v>50984300</v>
      </c>
      <c r="D176" s="19">
        <v>11344472.949999999</v>
      </c>
      <c r="E176" s="20">
        <f t="shared" si="4"/>
        <v>22.250914399138559</v>
      </c>
      <c r="F176" s="21">
        <f t="shared" si="5"/>
        <v>-39639827.049999997</v>
      </c>
    </row>
    <row r="177" spans="1:6" ht="129" customHeight="1" x14ac:dyDescent="0.25">
      <c r="A177" s="5" t="s">
        <v>320</v>
      </c>
      <c r="B177" s="14" t="s">
        <v>319</v>
      </c>
      <c r="C177" s="19">
        <v>50984300</v>
      </c>
      <c r="D177" s="19">
        <v>11344472.949999999</v>
      </c>
      <c r="E177" s="20">
        <f t="shared" si="4"/>
        <v>22.250914399138559</v>
      </c>
      <c r="F177" s="21">
        <f t="shared" si="5"/>
        <v>-39639827.049999997</v>
      </c>
    </row>
    <row r="178" spans="1:6" ht="31.5" x14ac:dyDescent="0.25">
      <c r="A178" s="5" t="s">
        <v>322</v>
      </c>
      <c r="B178" s="14" t="s">
        <v>321</v>
      </c>
      <c r="C178" s="19">
        <v>3939600</v>
      </c>
      <c r="D178" s="19">
        <v>756741.78</v>
      </c>
      <c r="E178" s="20">
        <f t="shared" si="4"/>
        <v>19.208594273530309</v>
      </c>
      <c r="F178" s="21">
        <f t="shared" si="5"/>
        <v>-3182858.2199999997</v>
      </c>
    </row>
    <row r="179" spans="1:6" ht="54.75" customHeight="1" x14ac:dyDescent="0.25">
      <c r="A179" s="5" t="s">
        <v>324</v>
      </c>
      <c r="B179" s="14" t="s">
        <v>323</v>
      </c>
      <c r="C179" s="19">
        <v>3939600</v>
      </c>
      <c r="D179" s="19">
        <v>756741.78</v>
      </c>
      <c r="E179" s="20">
        <f t="shared" si="4"/>
        <v>19.208594273530309</v>
      </c>
      <c r="F179" s="21">
        <f t="shared" si="5"/>
        <v>-3182858.2199999997</v>
      </c>
    </row>
    <row r="180" spans="1:6" ht="15.75" customHeight="1" x14ac:dyDescent="0.25">
      <c r="A180" s="5" t="s">
        <v>326</v>
      </c>
      <c r="B180" s="12" t="s">
        <v>325</v>
      </c>
      <c r="C180" s="19">
        <v>58800</v>
      </c>
      <c r="D180" s="25"/>
      <c r="E180" s="20">
        <f t="shared" si="4"/>
        <v>0</v>
      </c>
      <c r="F180" s="21">
        <f t="shared" si="5"/>
        <v>-58800</v>
      </c>
    </row>
    <row r="181" spans="1:6" ht="18.75" customHeight="1" x14ac:dyDescent="0.25">
      <c r="A181" s="5" t="s">
        <v>328</v>
      </c>
      <c r="B181" s="12" t="s">
        <v>327</v>
      </c>
      <c r="C181" s="19">
        <v>58800</v>
      </c>
      <c r="D181" s="25"/>
      <c r="E181" s="20">
        <f t="shared" si="4"/>
        <v>0</v>
      </c>
      <c r="F181" s="21">
        <f t="shared" si="5"/>
        <v>-58800</v>
      </c>
    </row>
    <row r="182" spans="1:6" ht="66.75" customHeight="1" x14ac:dyDescent="0.25">
      <c r="A182" s="5" t="s">
        <v>330</v>
      </c>
      <c r="B182" s="14" t="s">
        <v>329</v>
      </c>
      <c r="C182" s="25"/>
      <c r="D182" s="19">
        <v>-285260.05</v>
      </c>
      <c r="E182" s="20">
        <v>0</v>
      </c>
      <c r="F182" s="21">
        <f t="shared" si="5"/>
        <v>-285260.05</v>
      </c>
    </row>
    <row r="183" spans="1:6" ht="61.5" customHeight="1" x14ac:dyDescent="0.25">
      <c r="A183" s="5" t="s">
        <v>332</v>
      </c>
      <c r="B183" s="14" t="s">
        <v>331</v>
      </c>
      <c r="C183" s="25"/>
      <c r="D183" s="19">
        <v>-285260.05</v>
      </c>
      <c r="E183" s="20">
        <v>0</v>
      </c>
      <c r="F183" s="21">
        <f t="shared" si="5"/>
        <v>-285260.05</v>
      </c>
    </row>
    <row r="184" spans="1:6" ht="45.75" customHeight="1" x14ac:dyDescent="0.25">
      <c r="A184" s="5" t="s">
        <v>334</v>
      </c>
      <c r="B184" s="14" t="s">
        <v>333</v>
      </c>
      <c r="C184" s="25"/>
      <c r="D184" s="19">
        <v>-16741.97</v>
      </c>
      <c r="E184" s="20">
        <v>0</v>
      </c>
      <c r="F184" s="21">
        <f t="shared" si="5"/>
        <v>-16741.97</v>
      </c>
    </row>
    <row r="185" spans="1:6" ht="80.25" customHeight="1" x14ac:dyDescent="0.25">
      <c r="A185" s="5" t="s">
        <v>336</v>
      </c>
      <c r="B185" s="14" t="s">
        <v>335</v>
      </c>
      <c r="C185" s="25"/>
      <c r="D185" s="19">
        <v>-9516.2000000000007</v>
      </c>
      <c r="E185" s="20">
        <v>0</v>
      </c>
      <c r="F185" s="21">
        <f t="shared" si="5"/>
        <v>-9516.2000000000007</v>
      </c>
    </row>
    <row r="186" spans="1:6" ht="65.25" customHeight="1" x14ac:dyDescent="0.25">
      <c r="A186" s="5" t="s">
        <v>338</v>
      </c>
      <c r="B186" s="14" t="s">
        <v>337</v>
      </c>
      <c r="C186" s="26"/>
      <c r="D186" s="27">
        <v>-259001.88</v>
      </c>
      <c r="E186" s="20">
        <v>0</v>
      </c>
      <c r="F186" s="21">
        <f t="shared" si="5"/>
        <v>-259001.88</v>
      </c>
    </row>
    <row r="187" spans="1:6" ht="18" customHeight="1" x14ac:dyDescent="0.25">
      <c r="A187" s="5" t="s">
        <v>3</v>
      </c>
      <c r="B187" s="16" t="s">
        <v>2</v>
      </c>
      <c r="C187" s="28">
        <v>2258122017</v>
      </c>
      <c r="D187" s="28">
        <v>405984434.93000001</v>
      </c>
      <c r="E187" s="20">
        <f t="shared" si="4"/>
        <v>17.978852864176297</v>
      </c>
      <c r="F187" s="21">
        <f t="shared" si="5"/>
        <v>-1852137582.0699999</v>
      </c>
    </row>
    <row r="188" spans="1:6" ht="15.75" x14ac:dyDescent="0.25">
      <c r="A188" s="6"/>
      <c r="B188" s="16" t="s">
        <v>340</v>
      </c>
      <c r="C188" s="29">
        <v>49379598.729999997</v>
      </c>
      <c r="D188" s="29">
        <v>49379598.729999997</v>
      </c>
      <c r="E188" s="20">
        <f t="shared" si="4"/>
        <v>100</v>
      </c>
      <c r="F188" s="21">
        <f t="shared" si="5"/>
        <v>0</v>
      </c>
    </row>
    <row r="189" spans="1:6" ht="15.75" x14ac:dyDescent="0.25">
      <c r="A189" s="6"/>
      <c r="B189" s="16" t="s">
        <v>341</v>
      </c>
      <c r="C189" s="21">
        <v>2307501615.73</v>
      </c>
      <c r="D189" s="28">
        <v>455364033.66000003</v>
      </c>
      <c r="E189" s="20">
        <f t="shared" si="4"/>
        <v>19.734072147808281</v>
      </c>
      <c r="F189" s="21">
        <f t="shared" si="5"/>
        <v>-1852137582.0699999</v>
      </c>
    </row>
    <row r="190" spans="1:6" ht="15.75" x14ac:dyDescent="0.25">
      <c r="A190" s="6"/>
      <c r="B190" s="17" t="s">
        <v>342</v>
      </c>
      <c r="C190" s="28">
        <v>7711000</v>
      </c>
      <c r="D190" s="28">
        <v>27855066.41</v>
      </c>
      <c r="E190" s="20">
        <f t="shared" si="4"/>
        <v>361.23805485669823</v>
      </c>
      <c r="F190" s="21">
        <f t="shared" si="5"/>
        <v>20144066.41</v>
      </c>
    </row>
    <row r="191" spans="1:6" ht="15.75" x14ac:dyDescent="0.25">
      <c r="A191" s="7"/>
      <c r="B191" s="18" t="s">
        <v>343</v>
      </c>
      <c r="C191" s="28">
        <v>2315212615.73</v>
      </c>
      <c r="D191" s="28">
        <v>483219100.06999999</v>
      </c>
      <c r="E191" s="20">
        <f t="shared" si="4"/>
        <v>20.871478359564751</v>
      </c>
      <c r="F191" s="21">
        <f t="shared" si="5"/>
        <v>-1831993515.6600001</v>
      </c>
    </row>
  </sheetData>
  <mergeCells count="5">
    <mergeCell ref="E14:F14"/>
    <mergeCell ref="A2:F2"/>
    <mergeCell ref="A3:F3"/>
    <mergeCell ref="A4:F4"/>
    <mergeCell ref="A7:F7"/>
  </mergeCells>
  <pageMargins left="0.98425196850393704" right="0.39370078740157483" top="0.74803149606299213" bottom="0.74803149606299213" header="0.31496062992125984" footer="0.31496062992125984"/>
  <pageSetup paperSize="9" scale="5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42801ФК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Надежда</cp:lastModifiedBy>
  <cp:lastPrinted>2018-04-06T08:53:30Z</cp:lastPrinted>
  <dcterms:created xsi:type="dcterms:W3CDTF">2009-02-11T10:05:52Z</dcterms:created>
  <dcterms:modified xsi:type="dcterms:W3CDTF">2018-04-20T04:05:46Z</dcterms:modified>
</cp:coreProperties>
</file>