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0" yWindow="495" windowWidth="19410" windowHeight="7395"/>
  </bookViews>
  <sheets>
    <sheet name="Доходы" sheetId="2" r:id="rId1"/>
  </sheets>
  <definedNames>
    <definedName name="_xlnm.Print_Titles" localSheetId="0">Доходы!$13:$13</definedName>
  </definedNames>
  <calcPr calcId="145621"/>
</workbook>
</file>

<file path=xl/calcChain.xml><?xml version="1.0" encoding="utf-8"?>
<calcChain xmlns="http://schemas.openxmlformats.org/spreadsheetml/2006/main">
  <c r="D65" i="2" l="1"/>
  <c r="C65" i="2"/>
  <c r="E65" i="2" s="1"/>
  <c r="D15" i="2"/>
  <c r="C15" i="2"/>
  <c r="E15" i="2" s="1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4" i="2"/>
  <c r="E205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5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89" i="2"/>
  <c r="E88" i="2"/>
  <c r="E87" i="2"/>
  <c r="E86" i="2"/>
  <c r="E85" i="2"/>
  <c r="E84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2" i="2"/>
  <c r="E41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2" i="2"/>
  <c r="E21" i="2"/>
  <c r="E20" i="2"/>
  <c r="E19" i="2"/>
  <c r="E18" i="2"/>
  <c r="E17" i="2"/>
  <c r="E16" i="2"/>
  <c r="E14" i="2"/>
  <c r="F15" i="2" l="1"/>
</calcChain>
</file>

<file path=xl/sharedStrings.xml><?xml version="1.0" encoding="utf-8"?>
<sst xmlns="http://schemas.openxmlformats.org/spreadsheetml/2006/main" count="392" uniqueCount="387">
  <si>
    <t>Доходы бюджета - всего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</si>
  <si>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</si>
  <si>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</si>
  <si>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</si>
  <si>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</si>
  <si>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</si>
  <si>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</si>
  <si>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</si>
  <si>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000 1010208001 0000 110</t>
  </si>
  <si>
    <t xml:space="preserve"> 000 1010211001 0000 110</t>
  </si>
  <si>
    <t xml:space="preserve"> 000 1010213001 0000 110</t>
  </si>
  <si>
    <t xml:space="preserve"> 000 1010214001 0000 110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</si>
  <si>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</si>
  <si>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</si>
  <si>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</si>
  <si>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</si>
  <si>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</si>
  <si>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</si>
  <si>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</si>
  <si>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</si>
  <si>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</si>
  <si>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</si>
  <si>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</si>
  <si>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</si>
  <si>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</si>
  <si>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</si>
  <si>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000 1050101201 0000 110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</si>
  <si>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</si>
  <si>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</si>
  <si>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</si>
  <si>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</si>
  <si>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000 1050202002 0000 110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</si>
  <si>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</si>
  <si>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</si>
  <si>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</si>
  <si>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000 1050401002 0000 110</t>
  </si>
  <si>
    <t xml:space="preserve"> 000 1060000000 0000 000</t>
  </si>
  <si>
    <t xml:space="preserve"> 000 1060100000 0000 110</t>
  </si>
  <si>
    <t xml:space="preserve"> 000 1060102004 0000 110</t>
  </si>
  <si>
    <t xml:space="preserve"> 000 1060600000 0000 110</t>
  </si>
  <si>
    <t xml:space="preserve"> 000 1060603000 0000 110</t>
  </si>
  <si>
    <t xml:space="preserve"> 000 1060603204 0000 110</t>
  </si>
  <si>
    <t xml:space="preserve"> 000 1060604000 0000 110</t>
  </si>
  <si>
    <t xml:space="preserve"> 000 1060604204 0000 110</t>
  </si>
  <si>
    <t xml:space="preserve"> 000 1080000000 0000 000</t>
  </si>
  <si>
    <t xml:space="preserve"> 000 1080300001 0000 110</t>
  </si>
  <si>
    <t xml:space="preserve"> 000 1080301001 0000 110</t>
  </si>
  <si>
    <t xml:space="preserve"> 000 1090000000 0000 000</t>
  </si>
  <si>
    <t xml:space="preserve"> 000 1090400000 0000 110</t>
  </si>
  <si>
    <t xml:space="preserve"> 000 1090405000 0000 110</t>
  </si>
  <si>
    <t xml:space="preserve"> 000 1090405204 0000 110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</si>
  <si>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</si>
  <si>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</si>
  <si>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</si>
  <si>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000 1110501204 0000 120</t>
  </si>
  <si>
    <t xml:space="preserve"> 000 1110502000 0000 120</t>
  </si>
  <si>
    <t xml:space="preserve"> 000 1110502404 0000 120</t>
  </si>
  <si>
    <t xml:space="preserve"> 000 1110503000 0000 120</t>
  </si>
  <si>
    <t xml:space="preserve"> 000 1110503404 0000 120</t>
  </si>
  <si>
    <t xml:space="preserve"> 000 1110507000 0000 120</t>
  </si>
  <si>
    <t xml:space="preserve"> 000 1110507404 0000 120</t>
  </si>
  <si>
    <t xml:space="preserve"> 000 1110700000 0000 120</t>
  </si>
  <si>
    <t xml:space="preserve"> 000 1110701000 0000 120</t>
  </si>
  <si>
    <t xml:space="preserve"> 000 1110701404 0000 120</t>
  </si>
  <si>
    <t xml:space="preserve"> 000 1110900000 0000 120</t>
  </si>
  <si>
    <t xml:space="preserve"> 000 1110904000 0000 120</t>
  </si>
  <si>
    <t xml:space="preserve"> 000 1110904404 0000 120</t>
  </si>
  <si>
    <t xml:space="preserve"> 000 1110908000 0000 120</t>
  </si>
  <si>
    <t xml:space="preserve"> 000 1110908004 0000 120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</si>
  <si>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</si>
  <si>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</si>
  <si>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</si>
  <si>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</si>
  <si>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</si>
  <si>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</si>
  <si>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000 1120104201 0000 120</t>
  </si>
  <si>
    <t xml:space="preserve"> 000 1130000000 0000 000</t>
  </si>
  <si>
    <t xml:space="preserve"> 000 1130200000 0000 130</t>
  </si>
  <si>
    <t xml:space="preserve"> 000 1130299000 0000 130</t>
  </si>
  <si>
    <t xml:space="preserve"> 000 1130299404 0000 130</t>
  </si>
  <si>
    <t xml:space="preserve"> 000 1140000000 0000 000</t>
  </si>
  <si>
    <t xml:space="preserve"> 000 1140200000 0000 000</t>
  </si>
  <si>
    <t xml:space="preserve"> 000 1140204004 0000 410</t>
  </si>
  <si>
    <t xml:space="preserve"> 000 1140204304 0000 410</t>
  </si>
  <si>
    <t xml:space="preserve"> 000 1140600000 0000 430</t>
  </si>
  <si>
    <t xml:space="preserve"> 000 1140601000 0000 430</t>
  </si>
  <si>
    <t xml:space="preserve"> 000 1140601204 0000 430</t>
  </si>
  <si>
    <t xml:space="preserve"> 000 1160000000 0000 000</t>
  </si>
  <si>
    <t xml:space="preserve"> 000 1160100001 0000 140</t>
  </si>
  <si>
    <t xml:space="preserve"> 000 1160105001 0000 140</t>
  </si>
  <si>
    <t xml:space="preserve"> 000 1160105301 0000 140</t>
  </si>
  <si>
    <t xml:space="preserve"> 000 1160106001 0000 140</t>
  </si>
  <si>
    <t xml:space="preserve"> 000 1160106301 0000 140</t>
  </si>
  <si>
    <t xml:space="preserve"> 000 1160107001 0000 140</t>
  </si>
  <si>
    <t xml:space="preserve"> 000 1160107301 0000 140</t>
  </si>
  <si>
    <t xml:space="preserve"> 000 1160108001 0000 140</t>
  </si>
  <si>
    <t xml:space="preserve"> 000 1160108301 0000 140</t>
  </si>
  <si>
    <t xml:space="preserve"> 000 1160109001 0000 140</t>
  </si>
  <si>
    <t xml:space="preserve"> 000 1160109301 0000 140</t>
  </si>
  <si>
    <t xml:space="preserve"> 000 1160113001 0000 140</t>
  </si>
  <si>
    <t xml:space="preserve"> 000 1160113301 0000 140</t>
  </si>
  <si>
    <t xml:space="preserve"> 000 1160114001 0000 140</t>
  </si>
  <si>
    <t xml:space="preserve"> 000 1160114301 0000 140</t>
  </si>
  <si>
    <t xml:space="preserve"> 000 1160115001 0000 140</t>
  </si>
  <si>
    <t xml:space="preserve"> 000 1160115301 0000 140</t>
  </si>
  <si>
    <t xml:space="preserve"> 000 1160117001 0000 140</t>
  </si>
  <si>
    <t xml:space="preserve"> 000 1160117301 0000 140</t>
  </si>
  <si>
    <t xml:space="preserve"> 000 1160119001 0000 140</t>
  </si>
  <si>
    <t xml:space="preserve"> 000 1160119301 0000 140</t>
  </si>
  <si>
    <t xml:space="preserve"> 000 1160120001 0000 140</t>
  </si>
  <si>
    <t xml:space="preserve"> 000 1160120301 0000 140</t>
  </si>
  <si>
    <t xml:space="preserve"> 000 1160700000 0000 140</t>
  </si>
  <si>
    <t xml:space="preserve"> 000 1160701000 0000 140</t>
  </si>
  <si>
    <t xml:space="preserve"> 000 1160701004 0000 140</t>
  </si>
  <si>
    <t xml:space="preserve"> 000 1160709000 0000 140</t>
  </si>
  <si>
    <t xml:space="preserve"> 000 1160709004 0000 140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</si>
  <si>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</si>
  <si>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</si>
  <si>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</si>
  <si>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</si>
  <si>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000 1170000000 0000 000</t>
  </si>
  <si>
    <t xml:space="preserve"> 000 1170100000 0000 180</t>
  </si>
  <si>
    <t xml:space="preserve"> 000 1170104004 0000 180</t>
  </si>
  <si>
    <t xml:space="preserve"> 000 1170500000 0000 180</t>
  </si>
  <si>
    <t xml:space="preserve"> 000 1170504004 0000 180</t>
  </si>
  <si>
    <t xml:space="preserve"> 000 1171500000 0000 150</t>
  </si>
  <si>
    <t xml:space="preserve"> 000 1171502004 0000 150</t>
  </si>
  <si>
    <t xml:space="preserve"> 000 2000000000 0000 000</t>
  </si>
  <si>
    <t xml:space="preserve"> 000 2020000000 0000 000</t>
  </si>
  <si>
    <t xml:space="preserve"> 000 2021000000 0000 150</t>
  </si>
  <si>
    <t xml:space="preserve"> 000 2021500100 0000 150</t>
  </si>
  <si>
    <t xml:space="preserve"> 000 2021500104 0000 150</t>
  </si>
  <si>
    <t xml:space="preserve"> 000 2021500900 0000 150</t>
  </si>
  <si>
    <t xml:space="preserve"> 000 2021500904 0000 150</t>
  </si>
  <si>
    <t xml:space="preserve"> 000 2021999900 0000 150</t>
  </si>
  <si>
    <t xml:space="preserve"> 000 2021999904 0000 150</t>
  </si>
  <si>
    <t xml:space="preserve"> 000 2022000000 0000 150</t>
  </si>
  <si>
    <t xml:space="preserve"> 000 2022004100 0000 150</t>
  </si>
  <si>
    <t xml:space="preserve"> 000 2022004104 0000 150</t>
  </si>
  <si>
    <t xml:space="preserve"> 000 2022030000 0000 150</t>
  </si>
  <si>
    <t xml:space="preserve"> 000 2022030004 0000 150</t>
  </si>
  <si>
    <t xml:space="preserve"> 000 2022530400 0000 150</t>
  </si>
  <si>
    <t xml:space="preserve"> 000 2022530404 0000 150</t>
  </si>
  <si>
    <t xml:space="preserve"> 000 2022549700 0000 150</t>
  </si>
  <si>
    <t xml:space="preserve"> 000 2022549704 0000 150</t>
  </si>
  <si>
    <t xml:space="preserve"> 000 2022551900 0000 150</t>
  </si>
  <si>
    <t xml:space="preserve"> 000 2022551904 0000 150</t>
  </si>
  <si>
    <t xml:space="preserve"> 000 2022555500 0000 150</t>
  </si>
  <si>
    <t xml:space="preserve"> 000 2022555504 0000 150</t>
  </si>
  <si>
    <t xml:space="preserve"> 000 2022711200 0000 150</t>
  </si>
  <si>
    <t xml:space="preserve"> 000 2022711204 0000 150</t>
  </si>
  <si>
    <t xml:space="preserve"> 000 2022999900 0000 150</t>
  </si>
  <si>
    <t xml:space="preserve"> 000 2022999904 0000 150</t>
  </si>
  <si>
    <t xml:space="preserve"> 000 2023000000 0000 150</t>
  </si>
  <si>
    <t xml:space="preserve"> 000 2023001300 0000 150</t>
  </si>
  <si>
    <t xml:space="preserve"> 000 2023001304 0000 150</t>
  </si>
  <si>
    <t xml:space="preserve"> 000 2023002200 0000 150</t>
  </si>
  <si>
    <t xml:space="preserve"> 000 2023002204 0000 150</t>
  </si>
  <si>
    <t xml:space="preserve"> 000 2023002400 0000 150</t>
  </si>
  <si>
    <t xml:space="preserve"> 000 2023002404 0000 150</t>
  </si>
  <si>
    <t xml:space="preserve"> 000 2023002700 0000 150</t>
  </si>
  <si>
    <t xml:space="preserve"> 000 2023002704 0000 150</t>
  </si>
  <si>
    <t xml:space="preserve"> 000 2023002900 0000 150</t>
  </si>
  <si>
    <t xml:space="preserve"> 000 2023002904 0000 150</t>
  </si>
  <si>
    <t xml:space="preserve"> 000 2023508200 0000 150</t>
  </si>
  <si>
    <t xml:space="preserve"> 000 2023508204 0000 150</t>
  </si>
  <si>
    <t xml:space="preserve"> 000 2023512000 0000 150</t>
  </si>
  <si>
    <t xml:space="preserve"> 000 2023512004 0000 150</t>
  </si>
  <si>
    <t xml:space="preserve"> 000 2023522000 0000 150</t>
  </si>
  <si>
    <t xml:space="preserve"> 000 2023522004 0000 150</t>
  </si>
  <si>
    <t xml:space="preserve"> 000 2023525000 0000 150</t>
  </si>
  <si>
    <t xml:space="preserve"> 000 2023525004 0000 150</t>
  </si>
  <si>
    <t xml:space="preserve"> 000 2023593000 0000 150</t>
  </si>
  <si>
    <t xml:space="preserve"> 000 2023593004 0000 150</t>
  </si>
  <si>
    <t xml:space="preserve"> 000 2023999900 0000 150</t>
  </si>
  <si>
    <t xml:space="preserve"> 000 2023999904 0000 150</t>
  </si>
  <si>
    <t xml:space="preserve"> 000 2024000000 0000 150</t>
  </si>
  <si>
    <t xml:space="preserve"> 000 2024517900 0000 150</t>
  </si>
  <si>
    <t xml:space="preserve"> 000 2024517904 0000 150</t>
  </si>
  <si>
    <t xml:space="preserve"> 000 2024530300 0000 150</t>
  </si>
  <si>
    <t xml:space="preserve"> 000 2024530304 0000 150</t>
  </si>
  <si>
    <t xml:space="preserve"> 000 2024999900 0000 150</t>
  </si>
  <si>
    <t xml:space="preserve"> 000 2024999904 0000 150</t>
  </si>
  <si>
    <t xml:space="preserve"> 000 2190000000 0000 000</t>
  </si>
  <si>
    <t xml:space="preserve"> 000 2190000004 0000 150</t>
  </si>
  <si>
    <t xml:space="preserve"> 000 2193525004 0000 150</t>
  </si>
  <si>
    <t xml:space="preserve"> 000 2193593004 0000 150</t>
  </si>
  <si>
    <t xml:space="preserve"> 000 2194530304 0000 150</t>
  </si>
  <si>
    <t xml:space="preserve"> 000 2196001004 0000 150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</si>
  <si>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</si>
  <si>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</si>
  <si>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</si>
  <si>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</si>
  <si>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</si>
  <si>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</si>
  <si>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</si>
  <si>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</si>
  <si>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</si>
  <si>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</si>
  <si>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</si>
  <si>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</si>
  <si>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</si>
  <si>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</si>
  <si>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</si>
  <si>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</si>
  <si>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</si>
  <si>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</si>
  <si>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</si>
  <si>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</si>
  <si>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</si>
  <si>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</si>
  <si>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</si>
  <si>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</si>
  <si>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</si>
  <si>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</si>
  <si>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</si>
  <si>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</si>
  <si>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</si>
  <si>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</si>
  <si>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</si>
  <si>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Налог, взимаемый в связи с применением патентной системы налогообложения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</si>
  <si>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</si>
  <si>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</si>
  <si>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</si>
  <si>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</si>
  <si>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</si>
  <si>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</si>
  <si>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</si>
  <si>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</si>
  <si>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</si>
  <si>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</si>
  <si>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</si>
  <si>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</si>
  <si>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</si>
  <si>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</si>
  <si>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</si>
  <si>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</si>
  <si>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Платежи от государственных и муниципальных унитарных предприятий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</si>
  <si>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</si>
  <si>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</si>
  <si>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</si>
  <si>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</si>
  <si>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</si>
  <si>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</si>
  <si>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</si>
  <si>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</si>
  <si>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</si>
  <si>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</si>
  <si>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</si>
  <si>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</si>
  <si>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</si>
  <si>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</si>
  <si>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</si>
  <si>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</si>
  <si>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</si>
  <si>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</si>
  <si>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</si>
  <si>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</si>
  <si>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</si>
  <si>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</si>
  <si>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</si>
  <si>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</si>
  <si>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</si>
  <si>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</si>
  <si>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</si>
  <si>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</si>
  <si>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</si>
  <si>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</si>
  <si>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</si>
  <si>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</si>
  <si>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</si>
  <si>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</si>
  <si>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</si>
  <si>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</si>
  <si>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</si>
  <si>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</si>
  <si>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</si>
  <si>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</si>
  <si>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</si>
  <si>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</si>
  <si>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</si>
  <si>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</si>
  <si>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</si>
  <si>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</si>
  <si>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</si>
  <si>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</si>
  <si>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 в целях возмещения причиненного ущерба (убытков)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</si>
  <si>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</si>
  <si>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</si>
  <si>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</si>
  <si>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</si>
  <si>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</si>
  <si>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округов</t>
  </si>
  <si>
    <t>Прочие неналоговые доходы</t>
  </si>
  <si>
    <t>Прочие неналоговые доходы бюджетов городских округов</t>
  </si>
  <si>
    <t>Инициативные платежи</t>
  </si>
  <si>
    <t>Инициативные платежи, зачисляемые в бюджеты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</si>
  <si>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</si>
  <si>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</si>
  <si>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</si>
  <si>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</si>
  <si>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</si>
  <si>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</si>
  <si>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</si>
  <si>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Прочие дотации</t>
  </si>
  <si>
    <t>Прочие дотации бюджетам городских округов</t>
  </si>
  <si>
    <t>Субсидии бюджетам бюджетной системы Российской Федерации (межбюджетные субсидии)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</si>
  <si>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</si>
  <si>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</si>
  <si>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</si>
  <si>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</si>
  <si>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</si>
  <si>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</si>
  <si>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</si>
  <si>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</si>
  <si>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</si>
  <si>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</si>
  <si>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</si>
  <si>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Субсидии бюджетам на софинансирование капитальных вложений в объекты муниципальной собственности</t>
  </si>
  <si>
    <t>Субсидии бюджетам городских округов на софинансирование капитальных вложений в объекты муниципальной собственности</t>
  </si>
  <si>
    <t>Прочие субсидии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</si>
  <si>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</si>
  <si>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</si>
  <si>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</si>
  <si>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</si>
  <si>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</si>
  <si>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</si>
  <si>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</si>
  <si>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</si>
  <si>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</si>
  <si>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</si>
  <si>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</si>
  <si>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</si>
  <si>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</si>
  <si>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</si>
  <si>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</si>
  <si>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</si>
  <si>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</si>
  <si>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</si>
  <si>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</si>
  <si>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</si>
  <si>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</si>
  <si>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</si>
  <si>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Прочие субвенции</t>
  </si>
  <si>
    <t>Прочие субвенции бюджетам городских округов</t>
  </si>
  <si>
    <t>Иные межбюджетные трансферты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</si>
  <si>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</si>
  <si>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</si>
  <si>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</si>
  <si>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</si>
  <si>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</t>
  </si>
  <si>
    <t>Прочие межбюджетные трансферты, передаваемые бюджетам городских округов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</si>
  <si>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</si>
  <si>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</si>
  <si>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</si>
  <si>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Возврат остатков субвенций на государственную регистрацию актов гражданского состояния из бюджетов городских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</si>
  <si>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</si>
  <si>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</si>
  <si>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Код дохода по КД</t>
  </si>
  <si>
    <t>Наименование</t>
  </si>
  <si>
    <t>Уточненный план на год</t>
  </si>
  <si>
    <t>Исполнено бюджеты городских округов</t>
  </si>
  <si>
    <t>% поступлений к уточненному плану</t>
  </si>
  <si>
    <t>Отклонение от уточненого плана</t>
  </si>
  <si>
    <t>НАЛОГОВЫЕ ДОХОДЫ</t>
  </si>
  <si>
    <t>НЕНАЛОГОВЫЕ ДОХОДЫ</t>
  </si>
  <si>
    <t>об исполнении бюджета города Троицка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</si>
  <si>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</si>
  <si>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</si>
  <si>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</si>
  <si>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</si>
  <si>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</si>
  <si>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</si>
  <si>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</si>
  <si>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</si>
  <si>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</si>
  <si>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</si>
  <si>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</si>
  <si>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</si>
  <si>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</si>
  <si>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</si>
  <si>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</si>
  <si>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</si>
  <si>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                                              Единица измерения:рублей</t>
  </si>
  <si>
    <t>ИНФОРМАЦИЯ</t>
  </si>
  <si>
    <t>Раздел I. Доходы</t>
  </si>
  <si>
    <t>за первый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</si>
</sst>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4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7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0" fontId="7" fillId="0" borderId="1">
      <alignment horizontal="right"/>
    </xf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4">
      <alignment horizontal="center" vertical="center" wrapText="1"/>
    </xf>
    <xf numFmtId="0" fontId="7" fillId="0" borderId="18">
      <alignment horizontal="left" wrapText="1"/>
    </xf>
    <xf numFmtId="49" fontId="7" fillId="0" borderId="19">
      <alignment horizontal="center" wrapText="1"/>
    </xf>
    <xf numFmtId="49" fontId="7" fillId="0" borderId="20">
      <alignment horizontal="center"/>
    </xf>
    <xf numFmtId="4" fontId="7" fillId="0" borderId="16">
      <alignment horizontal="right"/>
    </xf>
    <xf numFmtId="4" fontId="7" fillId="0" borderId="21">
      <alignment horizontal="right"/>
    </xf>
    <xf numFmtId="4" fontId="7" fillId="0" borderId="22">
      <alignment horizontal="right"/>
    </xf>
    <xf numFmtId="0" fontId="7" fillId="0" borderId="23">
      <alignment horizontal="left" wrapText="1" indent="1"/>
    </xf>
    <xf numFmtId="49" fontId="7" fillId="0" borderId="24">
      <alignment horizontal="center" wrapText="1"/>
    </xf>
    <xf numFmtId="49" fontId="7" fillId="0" borderId="25">
      <alignment horizontal="center"/>
    </xf>
    <xf numFmtId="49" fontId="7" fillId="0" borderId="26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1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4" fontId="7" fillId="0" borderId="20">
      <alignment horizontal="right"/>
    </xf>
    <xf numFmtId="4" fontId="7" fillId="0" borderId="28">
      <alignment horizontal="right"/>
    </xf>
    <xf numFmtId="0" fontId="7" fillId="0" borderId="12"/>
    <xf numFmtId="0" fontId="7" fillId="0" borderId="29"/>
    <xf numFmtId="0" fontId="1" fillId="0" borderId="30">
      <alignment horizontal="left" wrapText="1"/>
    </xf>
    <xf numFmtId="0" fontId="7" fillId="0" borderId="31">
      <alignment horizontal="center" wrapText="1"/>
    </xf>
    <xf numFmtId="49" fontId="7" fillId="0" borderId="32">
      <alignment horizontal="center" wrapText="1"/>
    </xf>
    <xf numFmtId="0" fontId="7" fillId="0" borderId="33">
      <alignment horizontal="left" wrapText="1"/>
    </xf>
    <xf numFmtId="49" fontId="7" fillId="0" borderId="20">
      <alignment horizontal="center" wrapText="1"/>
    </xf>
    <xf numFmtId="4" fontId="7" fillId="0" borderId="17">
      <alignment horizontal="right"/>
    </xf>
    <xf numFmtId="4" fontId="7" fillId="0" borderId="34">
      <alignment horizontal="right"/>
    </xf>
    <xf numFmtId="49" fontId="7" fillId="0" borderId="27">
      <alignment horizontal="center" wrapText="1"/>
    </xf>
    <xf numFmtId="49" fontId="7" fillId="0" borderId="21">
      <alignment horizontal="center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"/>
    <xf numFmtId="0" fontId="7" fillId="0" borderId="23">
      <alignment horizontal="left" wrapText="1"/>
    </xf>
    <xf numFmtId="49" fontId="7" fillId="0" borderId="35">
      <alignment horizontal="center"/>
    </xf>
    <xf numFmtId="0" fontId="4" fillId="0" borderId="25"/>
    <xf numFmtId="0" fontId="4" fillId="0" borderId="35"/>
    <xf numFmtId="0" fontId="7" fillId="0" borderId="33">
      <alignment horizontal="left" wrapText="1" indent="1"/>
    </xf>
    <xf numFmtId="49" fontId="7" fillId="0" borderId="36">
      <alignment horizontal="center" wrapText="1"/>
    </xf>
    <xf numFmtId="49" fontId="7" fillId="0" borderId="17">
      <alignment horizontal="center"/>
    </xf>
    <xf numFmtId="0" fontId="7" fillId="0" borderId="23">
      <alignment horizontal="left" wrapText="1" indent="2"/>
    </xf>
    <xf numFmtId="49" fontId="7" fillId="0" borderId="36">
      <alignment horizontal="center"/>
    </xf>
    <xf numFmtId="0" fontId="4" fillId="0" borderId="13"/>
    <xf numFmtId="0" fontId="7" fillId="2" borderId="15"/>
    <xf numFmtId="0" fontId="4" fillId="0" borderId="2"/>
    <xf numFmtId="0" fontId="10" fillId="0" borderId="3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5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38"/>
    <xf numFmtId="49" fontId="1" fillId="0" borderId="19">
      <alignment horizontal="center"/>
    </xf>
    <xf numFmtId="0" fontId="5" fillId="0" borderId="8"/>
    <xf numFmtId="49" fontId="11" fillId="0" borderId="39">
      <alignment horizontal="left" vertical="center" wrapText="1"/>
    </xf>
    <xf numFmtId="49" fontId="1" fillId="0" borderId="27">
      <alignment horizontal="center" vertical="center" wrapText="1"/>
    </xf>
    <xf numFmtId="49" fontId="7" fillId="0" borderId="40">
      <alignment horizontal="left" vertical="center" wrapText="1" indent="2"/>
    </xf>
    <xf numFmtId="49" fontId="7" fillId="0" borderId="24">
      <alignment horizontal="center" vertical="center" wrapText="1"/>
    </xf>
    <xf numFmtId="0" fontId="7" fillId="0" borderId="25"/>
    <xf numFmtId="4" fontId="7" fillId="0" borderId="25">
      <alignment horizontal="right"/>
    </xf>
    <xf numFmtId="4" fontId="7" fillId="0" borderId="35">
      <alignment horizontal="right"/>
    </xf>
    <xf numFmtId="49" fontId="7" fillId="0" borderId="41">
      <alignment horizontal="left" vertical="center" wrapText="1" indent="3"/>
    </xf>
    <xf numFmtId="49" fontId="7" fillId="0" borderId="36">
      <alignment horizontal="center" vertical="center" wrapText="1"/>
    </xf>
    <xf numFmtId="49" fontId="7" fillId="0" borderId="39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2">
      <alignment horizontal="left" vertical="center" wrapText="1" indent="3"/>
    </xf>
    <xf numFmtId="0" fontId="11" fillId="0" borderId="38">
      <alignment horizontal="left" vertical="center" wrapText="1"/>
    </xf>
    <xf numFmtId="49" fontId="7" fillId="0" borderId="43">
      <alignment horizontal="center" vertical="center" wrapText="1"/>
    </xf>
    <xf numFmtId="4" fontId="7" fillId="0" borderId="4">
      <alignment horizontal="right"/>
    </xf>
    <xf numFmtId="4" fontId="7" fillId="0" borderId="44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5">
      <alignment horizontal="center" vertical="center" wrapText="1"/>
    </xf>
    <xf numFmtId="0" fontId="11" fillId="0" borderId="45">
      <alignment horizontal="left" vertical="center" wrapText="1"/>
    </xf>
    <xf numFmtId="49" fontId="1" fillId="0" borderId="19">
      <alignment horizontal="center" vertical="center" wrapText="1"/>
    </xf>
    <xf numFmtId="4" fontId="7" fillId="0" borderId="46">
      <alignment horizontal="right"/>
    </xf>
    <xf numFmtId="49" fontId="7" fillId="0" borderId="47">
      <alignment horizontal="left" vertical="center" wrapText="1" indent="2"/>
    </xf>
    <xf numFmtId="0" fontId="7" fillId="0" borderId="26"/>
    <xf numFmtId="0" fontId="7" fillId="0" borderId="21"/>
    <xf numFmtId="49" fontId="7" fillId="0" borderId="48">
      <alignment horizontal="left" vertical="center" wrapText="1" indent="3"/>
    </xf>
    <xf numFmtId="4" fontId="7" fillId="0" borderId="49">
      <alignment horizontal="right"/>
    </xf>
    <xf numFmtId="49" fontId="7" fillId="0" borderId="50">
      <alignment horizontal="left" vertical="center" wrapText="1" indent="3"/>
    </xf>
    <xf numFmtId="49" fontId="7" fillId="0" borderId="51">
      <alignment horizontal="left" vertical="center" wrapText="1" indent="3"/>
    </xf>
    <xf numFmtId="49" fontId="7" fillId="0" borderId="52">
      <alignment horizontal="center" vertical="center" wrapText="1"/>
    </xf>
    <xf numFmtId="4" fontId="7" fillId="0" borderId="53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37">
      <alignment horizontal="center" vertical="center" textRotation="90"/>
    </xf>
    <xf numFmtId="0" fontId="7" fillId="0" borderId="35"/>
    <xf numFmtId="49" fontId="7" fillId="0" borderId="54">
      <alignment horizontal="center" vertical="center" wrapText="1"/>
    </xf>
    <xf numFmtId="0" fontId="7" fillId="0" borderId="55"/>
    <xf numFmtId="0" fontId="7" fillId="0" borderId="56"/>
    <xf numFmtId="0" fontId="10" fillId="0" borderId="16">
      <alignment horizontal="center" vertical="center" textRotation="90"/>
    </xf>
    <xf numFmtId="49" fontId="11" fillId="0" borderId="45">
      <alignment horizontal="left" vertical="center" wrapText="1"/>
    </xf>
    <xf numFmtId="0" fontId="1" fillId="0" borderId="36">
      <alignment horizontal="center" vertical="center"/>
    </xf>
    <xf numFmtId="0" fontId="7" fillId="0" borderId="24">
      <alignment horizontal="center" vertical="center"/>
    </xf>
    <xf numFmtId="0" fontId="7" fillId="0" borderId="36">
      <alignment horizontal="center" vertical="center"/>
    </xf>
    <xf numFmtId="0" fontId="7" fillId="0" borderId="27">
      <alignment horizontal="center" vertical="center"/>
    </xf>
    <xf numFmtId="0" fontId="7" fillId="0" borderId="43">
      <alignment horizontal="center" vertical="center"/>
    </xf>
    <xf numFmtId="0" fontId="1" fillId="0" borderId="19">
      <alignment horizontal="center" vertical="center"/>
    </xf>
    <xf numFmtId="49" fontId="1" fillId="0" borderId="27">
      <alignment horizontal="center" vertical="center"/>
    </xf>
    <xf numFmtId="49" fontId="7" fillId="0" borderId="54">
      <alignment horizontal="center" vertical="center"/>
    </xf>
    <xf numFmtId="49" fontId="7" fillId="0" borderId="36">
      <alignment horizontal="center" vertical="center"/>
    </xf>
    <xf numFmtId="49" fontId="7" fillId="0" borderId="27">
      <alignment horizontal="center" vertical="center"/>
    </xf>
    <xf numFmtId="49" fontId="7" fillId="0" borderId="43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3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5" fillId="0" borderId="1" xfId="6" applyNumberFormat="1" applyProtection="1"/>
    <xf numFmtId="0" fontId="6" fillId="0" borderId="1" xfId="7" applyNumberFormat="1" applyProtection="1"/>
    <xf numFmtId="0" fontId="7" fillId="0" borderId="1" xfId="16" applyNumberFormat="1" applyProtection="1"/>
    <xf numFmtId="0" fontId="7" fillId="2" borderId="1" xfId="51" applyNumberFormat="1" applyProtection="1"/>
    <xf numFmtId="0" fontId="17" fillId="0" borderId="1" xfId="6" applyNumberFormat="1" applyFont="1" applyProtection="1"/>
    <xf numFmtId="0" fontId="17" fillId="0" borderId="1" xfId="5" applyNumberFormat="1" applyFont="1" applyProtection="1"/>
    <xf numFmtId="0" fontId="17" fillId="0" borderId="1" xfId="11" applyNumberFormat="1" applyFont="1" applyProtection="1">
      <alignment horizontal="left"/>
    </xf>
    <xf numFmtId="49" fontId="17" fillId="0" borderId="1" xfId="20" applyNumberFormat="1" applyFont="1" applyProtection="1"/>
    <xf numFmtId="0" fontId="18" fillId="0" borderId="1" xfId="1" applyNumberFormat="1" applyFont="1" applyProtection="1"/>
    <xf numFmtId="0" fontId="0" fillId="0" borderId="0" xfId="0" applyAlignment="1" applyProtection="1">
      <alignment horizontal="left"/>
      <protection locked="0"/>
    </xf>
    <xf numFmtId="0" fontId="17" fillId="0" borderId="1" xfId="5" applyNumberFormat="1" applyFont="1" applyAlignment="1" applyProtection="1"/>
    <xf numFmtId="0" fontId="18" fillId="0" borderId="1" xfId="1" applyNumberFormat="1" applyFont="1" applyAlignment="1" applyProtection="1">
      <alignment horizontal="left"/>
    </xf>
    <xf numFmtId="0" fontId="20" fillId="0" borderId="1" xfId="0" applyFont="1" applyBorder="1" applyAlignment="1"/>
    <xf numFmtId="4" fontId="19" fillId="0" borderId="16" xfId="38" applyNumberFormat="1" applyFont="1" applyAlignment="1" applyProtection="1">
      <alignment horizontal="center" vertical="top"/>
    </xf>
    <xf numFmtId="4" fontId="19" fillId="4" borderId="16" xfId="0" applyNumberFormat="1" applyFont="1" applyFill="1" applyBorder="1" applyAlignment="1">
      <alignment horizontal="center" vertical="top"/>
    </xf>
    <xf numFmtId="4" fontId="19" fillId="4" borderId="16" xfId="38" applyNumberFormat="1" applyFont="1" applyFill="1" applyAlignment="1" applyProtection="1">
      <alignment horizontal="center" vertical="top"/>
    </xf>
    <xf numFmtId="4" fontId="19" fillId="0" borderId="25" xfId="38" applyNumberFormat="1" applyFont="1" applyBorder="1" applyAlignment="1" applyProtection="1">
      <alignment horizontal="center" vertical="top"/>
    </xf>
    <xf numFmtId="4" fontId="19" fillId="0" borderId="57" xfId="38" applyNumberFormat="1" applyFont="1" applyBorder="1" applyAlignment="1" applyProtection="1">
      <alignment horizontal="center" vertical="top"/>
    </xf>
    <xf numFmtId="49" fontId="19" fillId="0" borderId="16" xfId="49" applyNumberFormat="1" applyFont="1" applyAlignment="1" applyProtection="1">
      <alignment horizontal="left" vertical="top"/>
    </xf>
    <xf numFmtId="49" fontId="19" fillId="4" borderId="16" xfId="49" applyNumberFormat="1" applyFont="1" applyFill="1" applyAlignment="1" applyProtection="1">
      <alignment horizontal="left" vertical="top"/>
    </xf>
    <xf numFmtId="49" fontId="19" fillId="0" borderId="25" xfId="49" applyNumberFormat="1" applyFont="1" applyBorder="1" applyAlignment="1" applyProtection="1">
      <alignment horizontal="left" vertical="top"/>
    </xf>
    <xf numFmtId="49" fontId="19" fillId="0" borderId="57" xfId="37" applyNumberFormat="1" applyFont="1" applyBorder="1" applyAlignment="1" applyProtection="1">
      <alignment horizontal="left" vertical="top"/>
    </xf>
    <xf numFmtId="0" fontId="19" fillId="0" borderId="21" xfId="47" applyNumberFormat="1" applyFont="1" applyAlignment="1" applyProtection="1">
      <alignment horizontal="justify" vertical="top" wrapText="1"/>
    </xf>
    <xf numFmtId="0" fontId="19" fillId="4" borderId="21" xfId="47" applyNumberFormat="1" applyFont="1" applyFill="1" applyAlignment="1" applyProtection="1">
      <alignment horizontal="justify" vertical="top" wrapText="1"/>
    </xf>
    <xf numFmtId="0" fontId="19" fillId="0" borderId="35" xfId="47" applyNumberFormat="1" applyFont="1" applyBorder="1" applyAlignment="1" applyProtection="1">
      <alignment horizontal="justify" vertical="top" wrapText="1"/>
    </xf>
    <xf numFmtId="0" fontId="19" fillId="0" borderId="57" xfId="35" applyNumberFormat="1" applyFont="1" applyBorder="1" applyAlignment="1" applyProtection="1">
      <alignment horizontal="justify" vertical="top" wrapText="1"/>
    </xf>
    <xf numFmtId="0" fontId="2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21" fillId="0" borderId="1" xfId="0" applyFont="1" applyBorder="1" applyAlignment="1">
      <alignment horizontal="center"/>
    </xf>
    <xf numFmtId="0" fontId="20" fillId="4" borderId="16" xfId="0" applyFont="1" applyFill="1" applyBorder="1" applyAlignment="1">
      <alignment horizontal="center" vertical="top" wrapText="1"/>
    </xf>
    <xf numFmtId="0" fontId="20" fillId="4" borderId="59" xfId="0" applyFont="1" applyFill="1" applyBorder="1" applyAlignment="1">
      <alignment horizontal="center" vertical="top" wrapText="1"/>
    </xf>
    <xf numFmtId="0" fontId="20" fillId="4" borderId="58" xfId="0" applyFont="1" applyFill="1" applyBorder="1" applyAlignment="1">
      <alignment horizontal="center" vertical="top" wrapText="1"/>
    </xf>
  </cellXfs>
  <cellStyles count="174">
    <cellStyle name="br" xfId="169"/>
    <cellStyle name="col" xfId="168"/>
    <cellStyle name="style0" xfId="170"/>
    <cellStyle name="td" xfId="171"/>
    <cellStyle name="tr" xfId="167"/>
    <cellStyle name="xl100" xfId="83"/>
    <cellStyle name="xl101" xfId="71"/>
    <cellStyle name="xl102" xfId="74"/>
    <cellStyle name="xl103" xfId="81"/>
    <cellStyle name="xl104" xfId="85"/>
    <cellStyle name="xl105" xfId="76"/>
    <cellStyle name="xl106" xfId="77"/>
    <cellStyle name="xl107" xfId="78"/>
    <cellStyle name="xl108" xfId="87"/>
    <cellStyle name="xl109" xfId="111"/>
    <cellStyle name="xl110" xfId="115"/>
    <cellStyle name="xl111" xfId="119"/>
    <cellStyle name="xl112" xfId="136"/>
    <cellStyle name="xl113" xfId="138"/>
    <cellStyle name="xl114" xfId="139"/>
    <cellStyle name="xl115" xfId="86"/>
    <cellStyle name="xl116" xfId="144"/>
    <cellStyle name="xl117" xfId="162"/>
    <cellStyle name="xl118" xfId="165"/>
    <cellStyle name="xl119" xfId="88"/>
    <cellStyle name="xl120" xfId="92"/>
    <cellStyle name="xl121" xfId="95"/>
    <cellStyle name="xl122" xfId="97"/>
    <cellStyle name="xl123" xfId="102"/>
    <cellStyle name="xl124" xfId="104"/>
    <cellStyle name="xl125" xfId="106"/>
    <cellStyle name="xl126" xfId="107"/>
    <cellStyle name="xl127" xfId="112"/>
    <cellStyle name="xl128" xfId="116"/>
    <cellStyle name="xl129" xfId="120"/>
    <cellStyle name="xl130" xfId="124"/>
    <cellStyle name="xl131" xfId="127"/>
    <cellStyle name="xl132" xfId="130"/>
    <cellStyle name="xl133" xfId="132"/>
    <cellStyle name="xl134" xfId="133"/>
    <cellStyle name="xl135" xfId="145"/>
    <cellStyle name="xl136" xfId="93"/>
    <cellStyle name="xl137" xfId="96"/>
    <cellStyle name="xl138" xfId="98"/>
    <cellStyle name="xl139" xfId="103"/>
    <cellStyle name="xl140" xfId="105"/>
    <cellStyle name="xl141" xfId="108"/>
    <cellStyle name="xl142" xfId="113"/>
    <cellStyle name="xl143" xfId="117"/>
    <cellStyle name="xl144" xfId="121"/>
    <cellStyle name="xl145" xfId="123"/>
    <cellStyle name="xl146" xfId="125"/>
    <cellStyle name="xl147" xfId="134"/>
    <cellStyle name="xl148" xfId="141"/>
    <cellStyle name="xl149" xfId="146"/>
    <cellStyle name="xl150" xfId="147"/>
    <cellStyle name="xl151" xfId="148"/>
    <cellStyle name="xl152" xfId="149"/>
    <cellStyle name="xl153" xfId="150"/>
    <cellStyle name="xl154" xfId="151"/>
    <cellStyle name="xl155" xfId="152"/>
    <cellStyle name="xl156" xfId="153"/>
    <cellStyle name="xl157" xfId="154"/>
    <cellStyle name="xl158" xfId="155"/>
    <cellStyle name="xl159" xfId="156"/>
    <cellStyle name="xl160" xfId="91"/>
    <cellStyle name="xl161" xfId="99"/>
    <cellStyle name="xl162" xfId="109"/>
    <cellStyle name="xl163" xfId="114"/>
    <cellStyle name="xl164" xfId="118"/>
    <cellStyle name="xl165" xfId="122"/>
    <cellStyle name="xl166" xfId="137"/>
    <cellStyle name="xl167" xfId="100"/>
    <cellStyle name="xl168" xfId="142"/>
    <cellStyle name="xl169" xfId="157"/>
    <cellStyle name="xl170" xfId="160"/>
    <cellStyle name="xl171" xfId="163"/>
    <cellStyle name="xl172" xfId="166"/>
    <cellStyle name="xl173" xfId="158"/>
    <cellStyle name="xl174" xfId="161"/>
    <cellStyle name="xl175" xfId="159"/>
    <cellStyle name="xl176" xfId="89"/>
    <cellStyle name="xl177" xfId="126"/>
    <cellStyle name="xl178" xfId="128"/>
    <cellStyle name="xl179" xfId="131"/>
    <cellStyle name="xl180" xfId="135"/>
    <cellStyle name="xl181" xfId="140"/>
    <cellStyle name="xl182" xfId="101"/>
    <cellStyle name="xl183" xfId="143"/>
    <cellStyle name="xl184" xfId="110"/>
    <cellStyle name="xl185" xfId="164"/>
    <cellStyle name="xl186" xfId="90"/>
    <cellStyle name="xl187" xfId="129"/>
    <cellStyle name="xl188" xfId="94"/>
    <cellStyle name="xl21" xfId="172"/>
    <cellStyle name="xl22" xfId="1"/>
    <cellStyle name="xl23" xfId="7"/>
    <cellStyle name="xl24" xfId="11"/>
    <cellStyle name="xl25" xfId="16"/>
    <cellStyle name="xl26" xfId="6"/>
    <cellStyle name="xl27" xfId="5"/>
    <cellStyle name="xl28" xfId="32"/>
    <cellStyle name="xl29" xfId="35"/>
    <cellStyle name="xl30" xfId="41"/>
    <cellStyle name="xl31" xfId="47"/>
    <cellStyle name="xl32" xfId="173"/>
    <cellStyle name="xl33" xfId="12"/>
    <cellStyle name="xl34" xfId="26"/>
    <cellStyle name="xl35" xfId="36"/>
    <cellStyle name="xl36" xfId="42"/>
    <cellStyle name="xl37" xfId="48"/>
    <cellStyle name="xl38" xfId="50"/>
    <cellStyle name="xl39" xfId="27"/>
    <cellStyle name="xl40" xfId="20"/>
    <cellStyle name="xl41" xfId="37"/>
    <cellStyle name="xl42" xfId="43"/>
    <cellStyle name="xl43" xfId="49"/>
    <cellStyle name="xl44" xfId="33"/>
    <cellStyle name="xl45" xfId="34"/>
    <cellStyle name="xl46" xfId="38"/>
    <cellStyle name="xl47" xfId="51"/>
    <cellStyle name="xl48" xfId="2"/>
    <cellStyle name="xl49" xfId="17"/>
    <cellStyle name="xl50" xfId="22"/>
    <cellStyle name="xl51" xfId="24"/>
    <cellStyle name="xl52" xfId="8"/>
    <cellStyle name="xl53" xfId="13"/>
    <cellStyle name="xl54" xfId="18"/>
    <cellStyle name="xl55" xfId="3"/>
    <cellStyle name="xl56" xfId="30"/>
    <cellStyle name="xl57" xfId="9"/>
    <cellStyle name="xl58" xfId="14"/>
    <cellStyle name="xl59" xfId="19"/>
    <cellStyle name="xl60" xfId="21"/>
    <cellStyle name="xl61" xfId="23"/>
    <cellStyle name="xl62" xfId="25"/>
    <cellStyle name="xl63" xfId="28"/>
    <cellStyle name="xl64" xfId="29"/>
    <cellStyle name="xl65" xfId="4"/>
    <cellStyle name="xl66" xfId="10"/>
    <cellStyle name="xl67" xfId="15"/>
    <cellStyle name="xl68" xfId="39"/>
    <cellStyle name="xl69" xfId="40"/>
    <cellStyle name="xl70" xfId="44"/>
    <cellStyle name="xl71" xfId="45"/>
    <cellStyle name="xl72" xfId="31"/>
    <cellStyle name="xl73" xfId="46"/>
    <cellStyle name="xl74" xfId="52"/>
    <cellStyle name="xl75" xfId="54"/>
    <cellStyle name="xl76" xfId="63"/>
    <cellStyle name="xl77" xfId="58"/>
    <cellStyle name="xl78" xfId="60"/>
    <cellStyle name="xl79" xfId="53"/>
    <cellStyle name="xl80" xfId="67"/>
    <cellStyle name="xl81" xfId="59"/>
    <cellStyle name="xl82" xfId="61"/>
    <cellStyle name="xl83" xfId="69"/>
    <cellStyle name="xl84" xfId="64"/>
    <cellStyle name="xl85" xfId="62"/>
    <cellStyle name="xl86" xfId="55"/>
    <cellStyle name="xl87" xfId="65"/>
    <cellStyle name="xl88" xfId="56"/>
    <cellStyle name="xl89" xfId="66"/>
    <cellStyle name="xl90" xfId="57"/>
    <cellStyle name="xl91" xfId="68"/>
    <cellStyle name="xl92" xfId="72"/>
    <cellStyle name="xl93" xfId="79"/>
    <cellStyle name="xl94" xfId="75"/>
    <cellStyle name="xl95" xfId="82"/>
    <cellStyle name="xl96" xfId="84"/>
    <cellStyle name="xl97" xfId="70"/>
    <cellStyle name="xl98" xfId="73"/>
    <cellStyle name="xl99" xfId="8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tabSelected="1" zoomScaleNormal="100" zoomScaleSheetLayoutView="70" zoomScalePageLayoutView="70" workbookViewId="0">
      <selection activeCell="F13" sqref="F13"/>
    </sheetView>
  </sheetViews>
  <sheetFormatPr defaultColWidth="9.140625" defaultRowHeight="15" x14ac:dyDescent="0.25"/>
  <cols>
    <col min="1" max="1" width="26.140625" style="1" customWidth="1"/>
    <col min="2" max="2" width="46.28515625" style="1" customWidth="1"/>
    <col min="3" max="3" width="18.85546875" style="1" customWidth="1"/>
    <col min="4" max="4" width="21.85546875" style="1" customWidth="1"/>
    <col min="5" max="5" width="16.85546875" style="1" customWidth="1"/>
    <col min="6" max="6" width="18.7109375" style="1" customWidth="1"/>
    <col min="7" max="7" width="9.140625" style="1" customWidth="1"/>
    <col min="8" max="16384" width="9.140625" style="1"/>
  </cols>
  <sheetData>
    <row r="1" spans="1:7" ht="15.75" customHeight="1" x14ac:dyDescent="0.25">
      <c r="A1" s="2"/>
      <c r="B1" s="32"/>
      <c r="C1" s="33"/>
      <c r="D1" s="33"/>
      <c r="E1" s="33"/>
      <c r="F1" s="33"/>
      <c r="G1" s="3"/>
    </row>
    <row r="2" spans="1:7" ht="16.5" hidden="1" customHeight="1" x14ac:dyDescent="0.25">
      <c r="A2" s="4"/>
      <c r="B2" s="33"/>
      <c r="C2" s="33"/>
      <c r="D2" s="33"/>
      <c r="E2" s="33"/>
      <c r="F2" s="33"/>
      <c r="G2" s="3"/>
    </row>
    <row r="3" spans="1:7" ht="17.25" customHeight="1" x14ac:dyDescent="0.3">
      <c r="A3" s="34" t="s">
        <v>384</v>
      </c>
      <c r="B3" s="34"/>
      <c r="C3" s="34"/>
      <c r="D3" s="34"/>
      <c r="E3" s="34"/>
      <c r="F3" s="34"/>
      <c r="G3" s="3"/>
    </row>
    <row r="4" spans="1:7" ht="14.1" customHeight="1" x14ac:dyDescent="0.3">
      <c r="A4" s="34" t="s">
        <v>366</v>
      </c>
      <c r="B4" s="34"/>
      <c r="C4" s="34"/>
      <c r="D4" s="34"/>
      <c r="E4" s="34"/>
      <c r="F4" s="34"/>
      <c r="G4" s="3"/>
    </row>
    <row r="5" spans="1:7" ht="17.25" customHeight="1" x14ac:dyDescent="0.3">
      <c r="A5" s="34" t="s">
        <v>386</v>
      </c>
      <c r="B5" s="34"/>
      <c r="C5" s="34"/>
      <c r="D5" s="34"/>
      <c r="E5" s="34"/>
      <c r="F5" s="34"/>
      <c r="G5" s="3"/>
    </row>
    <row r="6" spans="1:7" ht="15" customHeight="1" x14ac:dyDescent="0.3">
      <c r="A6" s="34"/>
      <c r="B6" s="34"/>
      <c r="C6" s="34"/>
      <c r="D6" s="34"/>
      <c r="E6" s="34"/>
      <c r="F6" s="34"/>
      <c r="G6" s="7"/>
    </row>
    <row r="7" spans="1:7" ht="17.25" customHeight="1" x14ac:dyDescent="0.3">
      <c r="A7" s="29" t="s">
        <v>385</v>
      </c>
      <c r="B7" s="29"/>
      <c r="C7" s="29"/>
      <c r="D7" s="29"/>
      <c r="E7" s="29"/>
      <c r="F7" s="30"/>
      <c r="G7" s="7"/>
    </row>
    <row r="8" spans="1:7" ht="16.5" customHeight="1" x14ac:dyDescent="0.25">
      <c r="A8" s="31"/>
      <c r="B8" s="31"/>
      <c r="C8" s="31"/>
      <c r="D8" s="31"/>
      <c r="E8" s="31"/>
      <c r="F8" s="31"/>
      <c r="G8" s="7"/>
    </row>
    <row r="9" spans="1:7" ht="0.75" customHeight="1" x14ac:dyDescent="0.25">
      <c r="A9" s="9"/>
      <c r="B9" s="9"/>
      <c r="C9" s="10"/>
      <c r="D9" s="10"/>
      <c r="E9" s="10"/>
      <c r="F9" s="10"/>
      <c r="G9" s="7"/>
    </row>
    <row r="10" spans="1:7" ht="2.25" hidden="1" customHeight="1" x14ac:dyDescent="0.25">
      <c r="A10" s="7"/>
      <c r="B10" s="7"/>
      <c r="C10" s="7"/>
      <c r="D10" s="7"/>
      <c r="E10" s="7"/>
      <c r="F10" s="7"/>
      <c r="G10" s="7"/>
    </row>
    <row r="11" spans="1:7" ht="12.75" hidden="1" customHeight="1" x14ac:dyDescent="0.25">
      <c r="A11" s="8"/>
      <c r="B11" s="13"/>
      <c r="C11" s="8"/>
      <c r="D11" s="8"/>
      <c r="E11" s="8"/>
      <c r="F11" s="8"/>
      <c r="G11" s="7"/>
    </row>
    <row r="12" spans="1:7" ht="18" customHeight="1" x14ac:dyDescent="0.25">
      <c r="A12" s="11"/>
      <c r="B12" s="14"/>
      <c r="C12" s="10"/>
      <c r="D12" s="15" t="s">
        <v>383</v>
      </c>
      <c r="E12" s="15"/>
      <c r="G12" s="7"/>
    </row>
    <row r="13" spans="1:7" ht="46.5" customHeight="1" x14ac:dyDescent="0.25">
      <c r="A13" s="35" t="s">
        <v>358</v>
      </c>
      <c r="B13" s="35" t="s">
        <v>359</v>
      </c>
      <c r="C13" s="35" t="s">
        <v>360</v>
      </c>
      <c r="D13" s="35" t="s">
        <v>361</v>
      </c>
      <c r="E13" s="36" t="s">
        <v>362</v>
      </c>
      <c r="F13" s="37" t="s">
        <v>363</v>
      </c>
      <c r="G13" s="7"/>
    </row>
    <row r="14" spans="1:7" ht="24.75" customHeight="1" x14ac:dyDescent="0.25">
      <c r="A14" s="21" t="s">
        <v>1</v>
      </c>
      <c r="B14" s="25" t="s">
        <v>189</v>
      </c>
      <c r="C14" s="16">
        <v>780710281</v>
      </c>
      <c r="D14" s="16">
        <v>117522086.28</v>
      </c>
      <c r="E14" s="17">
        <f t="shared" ref="E14:E22" si="0">D14/C14*100</f>
        <v>15.053226419596747</v>
      </c>
      <c r="F14" s="17">
        <f t="shared" ref="F14:F45" si="1">D14-C14</f>
        <v>-663188194.72000003</v>
      </c>
      <c r="G14" s="3"/>
    </row>
    <row r="15" spans="1:7" ht="22.5" customHeight="1" x14ac:dyDescent="0.25">
      <c r="A15" s="22"/>
      <c r="B15" s="26" t="s">
        <v>364</v>
      </c>
      <c r="C15" s="18">
        <f>C17+C26+C36+C50+C58+C61</f>
        <v>747013181</v>
      </c>
      <c r="D15" s="18">
        <f>D17+D26+D36+D50+D58+D61</f>
        <v>108855866.36999999</v>
      </c>
      <c r="E15" s="17">
        <f t="shared" si="0"/>
        <v>14.572148007385694</v>
      </c>
      <c r="F15" s="17">
        <f t="shared" si="1"/>
        <v>-638157314.63</v>
      </c>
      <c r="G15" s="3"/>
    </row>
    <row r="16" spans="1:7" ht="24.75" customHeight="1" x14ac:dyDescent="0.25">
      <c r="A16" s="22" t="s">
        <v>2</v>
      </c>
      <c r="B16" s="26" t="s">
        <v>190</v>
      </c>
      <c r="C16" s="18">
        <v>575441387</v>
      </c>
      <c r="D16" s="18">
        <v>82012132.599999994</v>
      </c>
      <c r="E16" s="17">
        <f t="shared" si="0"/>
        <v>14.252039295880536</v>
      </c>
      <c r="F16" s="17">
        <f t="shared" si="1"/>
        <v>-493429254.39999998</v>
      </c>
      <c r="G16" s="3"/>
    </row>
    <row r="17" spans="1:7" ht="29.25" customHeight="1" x14ac:dyDescent="0.25">
      <c r="A17" s="22" t="s">
        <v>3</v>
      </c>
      <c r="B17" s="26" t="s">
        <v>191</v>
      </c>
      <c r="C17" s="18">
        <v>575441387</v>
      </c>
      <c r="D17" s="18">
        <v>82012132.599999994</v>
      </c>
      <c r="E17" s="17">
        <f t="shared" si="0"/>
        <v>14.252039295880536</v>
      </c>
      <c r="F17" s="17">
        <f t="shared" si="1"/>
        <v>-493429254.39999998</v>
      </c>
      <c r="G17" s="3"/>
    </row>
    <row r="18" spans="1:7" ht="141.75" customHeight="1" x14ac:dyDescent="0.25">
      <c r="A18" s="22" t="s">
        <v>4</v>
      </c>
      <c r="B18" s="26" t="s">
        <v>192</v>
      </c>
      <c r="C18" s="18">
        <v>530529477</v>
      </c>
      <c r="D18" s="18">
        <v>80012337.810000002</v>
      </c>
      <c r="E18" s="17">
        <f t="shared" si="0"/>
        <v>15.081600792937659</v>
      </c>
      <c r="F18" s="17">
        <f t="shared" si="1"/>
        <v>-450517139.19</v>
      </c>
      <c r="G18" s="3"/>
    </row>
    <row r="19" spans="1:7" ht="159.75" customHeight="1" x14ac:dyDescent="0.25">
      <c r="A19" s="22" t="s">
        <v>5</v>
      </c>
      <c r="B19" s="26" t="s">
        <v>193</v>
      </c>
      <c r="C19" s="18">
        <v>28095413</v>
      </c>
      <c r="D19" s="18">
        <v>-80281.89</v>
      </c>
      <c r="E19" s="17">
        <f t="shared" si="0"/>
        <v>-0.28574732110184675</v>
      </c>
      <c r="F19" s="17">
        <f t="shared" si="1"/>
        <v>-28175694.890000001</v>
      </c>
      <c r="G19" s="3"/>
    </row>
    <row r="20" spans="1:7" ht="63.75" customHeight="1" x14ac:dyDescent="0.25">
      <c r="A20" s="22" t="s">
        <v>6</v>
      </c>
      <c r="B20" s="26" t="s">
        <v>194</v>
      </c>
      <c r="C20" s="18">
        <v>6800000</v>
      </c>
      <c r="D20" s="18">
        <v>-8105.98</v>
      </c>
      <c r="E20" s="17">
        <f t="shared" si="0"/>
        <v>-0.11920558823529412</v>
      </c>
      <c r="F20" s="17">
        <f t="shared" si="1"/>
        <v>-6808105.9800000004</v>
      </c>
      <c r="G20" s="3"/>
    </row>
    <row r="21" spans="1:7" ht="129" customHeight="1" x14ac:dyDescent="0.25">
      <c r="A21" s="22" t="s">
        <v>7</v>
      </c>
      <c r="B21" s="26" t="s">
        <v>195</v>
      </c>
      <c r="C21" s="18">
        <v>1016497</v>
      </c>
      <c r="D21" s="18">
        <v>276270.69</v>
      </c>
      <c r="E21" s="17">
        <f t="shared" si="0"/>
        <v>27.178701953867058</v>
      </c>
      <c r="F21" s="17">
        <f t="shared" si="1"/>
        <v>-740226.31</v>
      </c>
      <c r="G21" s="3"/>
    </row>
    <row r="22" spans="1:7" ht="189" customHeight="1" x14ac:dyDescent="0.25">
      <c r="A22" s="22" t="s">
        <v>8</v>
      </c>
      <c r="B22" s="26" t="s">
        <v>375</v>
      </c>
      <c r="C22" s="18">
        <v>9000000</v>
      </c>
      <c r="D22" s="18">
        <v>294169.90000000002</v>
      </c>
      <c r="E22" s="17">
        <f t="shared" si="0"/>
        <v>3.2685544444444452</v>
      </c>
      <c r="F22" s="17">
        <f t="shared" si="1"/>
        <v>-8705830.0999999996</v>
      </c>
      <c r="G22" s="3"/>
    </row>
    <row r="23" spans="1:7" ht="144" customHeight="1" x14ac:dyDescent="0.25">
      <c r="A23" s="22" t="s">
        <v>9</v>
      </c>
      <c r="B23" s="26" t="s">
        <v>374</v>
      </c>
      <c r="C23" s="18">
        <v>0</v>
      </c>
      <c r="D23" s="18">
        <v>-14.75</v>
      </c>
      <c r="E23" s="17">
        <v>0</v>
      </c>
      <c r="F23" s="17">
        <f t="shared" si="1"/>
        <v>-14.75</v>
      </c>
      <c r="G23" s="3"/>
    </row>
    <row r="24" spans="1:7" ht="78.75" x14ac:dyDescent="0.25">
      <c r="A24" s="22" t="s">
        <v>10</v>
      </c>
      <c r="B24" s="26" t="s">
        <v>196</v>
      </c>
      <c r="C24" s="18">
        <v>0</v>
      </c>
      <c r="D24" s="18">
        <v>861974.11</v>
      </c>
      <c r="E24" s="17">
        <v>0</v>
      </c>
      <c r="F24" s="17">
        <f t="shared" si="1"/>
        <v>861974.11</v>
      </c>
      <c r="G24" s="3"/>
    </row>
    <row r="25" spans="1:7" ht="64.5" customHeight="1" x14ac:dyDescent="0.25">
      <c r="A25" s="22" t="s">
        <v>11</v>
      </c>
      <c r="B25" s="26" t="s">
        <v>197</v>
      </c>
      <c r="C25" s="18">
        <v>0</v>
      </c>
      <c r="D25" s="18">
        <v>655782.71</v>
      </c>
      <c r="E25" s="17">
        <v>0</v>
      </c>
      <c r="F25" s="17">
        <f t="shared" si="1"/>
        <v>655782.71</v>
      </c>
      <c r="G25" s="3"/>
    </row>
    <row r="26" spans="1:7" ht="51.75" customHeight="1" x14ac:dyDescent="0.25">
      <c r="A26" s="22" t="s">
        <v>12</v>
      </c>
      <c r="B26" s="26" t="s">
        <v>198</v>
      </c>
      <c r="C26" s="18">
        <v>13545694</v>
      </c>
      <c r="D26" s="18">
        <v>3309597.33</v>
      </c>
      <c r="E26" s="17">
        <f t="shared" ref="E26:E39" si="2">D26/C26*100</f>
        <v>24.4328369591104</v>
      </c>
      <c r="F26" s="17">
        <f t="shared" si="1"/>
        <v>-10236096.67</v>
      </c>
      <c r="G26" s="3"/>
    </row>
    <row r="27" spans="1:7" ht="47.25" x14ac:dyDescent="0.25">
      <c r="A27" s="22" t="s">
        <v>13</v>
      </c>
      <c r="B27" s="26" t="s">
        <v>199</v>
      </c>
      <c r="C27" s="18">
        <v>13545694</v>
      </c>
      <c r="D27" s="18">
        <v>3309597.33</v>
      </c>
      <c r="E27" s="17">
        <f t="shared" si="2"/>
        <v>24.4328369591104</v>
      </c>
      <c r="F27" s="17">
        <f t="shared" si="1"/>
        <v>-10236096.67</v>
      </c>
      <c r="G27" s="3"/>
    </row>
    <row r="28" spans="1:7" ht="98.25" customHeight="1" x14ac:dyDescent="0.25">
      <c r="A28" s="22" t="s">
        <v>14</v>
      </c>
      <c r="B28" s="26" t="s">
        <v>200</v>
      </c>
      <c r="C28" s="18">
        <v>6563630</v>
      </c>
      <c r="D28" s="18">
        <v>1702570.43</v>
      </c>
      <c r="E28" s="17">
        <f t="shared" si="2"/>
        <v>25.939463833275184</v>
      </c>
      <c r="F28" s="17">
        <f t="shared" si="1"/>
        <v>-4861059.57</v>
      </c>
      <c r="G28" s="3"/>
    </row>
    <row r="29" spans="1:7" ht="157.5" customHeight="1" x14ac:dyDescent="0.25">
      <c r="A29" s="22" t="s">
        <v>15</v>
      </c>
      <c r="B29" s="26" t="s">
        <v>372</v>
      </c>
      <c r="C29" s="18">
        <v>6563630</v>
      </c>
      <c r="D29" s="18">
        <v>1702570.43</v>
      </c>
      <c r="E29" s="17">
        <f t="shared" si="2"/>
        <v>25.939463833275184</v>
      </c>
      <c r="F29" s="17">
        <f t="shared" si="1"/>
        <v>-4861059.57</v>
      </c>
      <c r="G29" s="3"/>
    </row>
    <row r="30" spans="1:7" ht="126" customHeight="1" x14ac:dyDescent="0.25">
      <c r="A30" s="22" t="s">
        <v>16</v>
      </c>
      <c r="B30" s="26" t="s">
        <v>201</v>
      </c>
      <c r="C30" s="18">
        <v>38260</v>
      </c>
      <c r="D30" s="18">
        <v>6982.66</v>
      </c>
      <c r="E30" s="17">
        <f t="shared" si="2"/>
        <v>18.25054887611082</v>
      </c>
      <c r="F30" s="17">
        <f t="shared" si="1"/>
        <v>-31277.34</v>
      </c>
      <c r="G30" s="3"/>
    </row>
    <row r="31" spans="1:7" ht="189" customHeight="1" x14ac:dyDescent="0.25">
      <c r="A31" s="22" t="s">
        <v>17</v>
      </c>
      <c r="B31" s="26" t="s">
        <v>202</v>
      </c>
      <c r="C31" s="18">
        <v>38260</v>
      </c>
      <c r="D31" s="18">
        <v>6982.66</v>
      </c>
      <c r="E31" s="17">
        <f t="shared" si="2"/>
        <v>18.25054887611082</v>
      </c>
      <c r="F31" s="17">
        <f t="shared" si="1"/>
        <v>-31277.34</v>
      </c>
      <c r="G31" s="3"/>
    </row>
    <row r="32" spans="1:7" ht="92.25" customHeight="1" x14ac:dyDescent="0.25">
      <c r="A32" s="22" t="s">
        <v>18</v>
      </c>
      <c r="B32" s="26" t="s">
        <v>373</v>
      </c>
      <c r="C32" s="18">
        <v>7807756</v>
      </c>
      <c r="D32" s="18">
        <v>1819238.94</v>
      </c>
      <c r="E32" s="17">
        <f t="shared" si="2"/>
        <v>23.300407184855672</v>
      </c>
      <c r="F32" s="17">
        <f t="shared" si="1"/>
        <v>-5988517.0600000005</v>
      </c>
      <c r="G32" s="3"/>
    </row>
    <row r="33" spans="1:7" ht="159" customHeight="1" x14ac:dyDescent="0.25">
      <c r="A33" s="22" t="s">
        <v>19</v>
      </c>
      <c r="B33" s="26" t="s">
        <v>371</v>
      </c>
      <c r="C33" s="18">
        <v>7807756</v>
      </c>
      <c r="D33" s="18">
        <v>1819238.94</v>
      </c>
      <c r="E33" s="17">
        <f t="shared" si="2"/>
        <v>23.300407184855672</v>
      </c>
      <c r="F33" s="17">
        <f t="shared" si="1"/>
        <v>-5988517.0600000005</v>
      </c>
      <c r="G33" s="3"/>
    </row>
    <row r="34" spans="1:7" ht="96" customHeight="1" x14ac:dyDescent="0.25">
      <c r="A34" s="22" t="s">
        <v>20</v>
      </c>
      <c r="B34" s="26" t="s">
        <v>370</v>
      </c>
      <c r="C34" s="18">
        <v>-863952</v>
      </c>
      <c r="D34" s="18">
        <v>-219194.7</v>
      </c>
      <c r="E34" s="17">
        <f t="shared" si="2"/>
        <v>25.371166453691874</v>
      </c>
      <c r="F34" s="17">
        <f t="shared" si="1"/>
        <v>644757.30000000005</v>
      </c>
      <c r="G34" s="3"/>
    </row>
    <row r="35" spans="1:7" ht="158.25" customHeight="1" x14ac:dyDescent="0.25">
      <c r="A35" s="22" t="s">
        <v>21</v>
      </c>
      <c r="B35" s="26" t="s">
        <v>369</v>
      </c>
      <c r="C35" s="18">
        <v>-863952</v>
      </c>
      <c r="D35" s="18">
        <v>-219194.7</v>
      </c>
      <c r="E35" s="17">
        <f t="shared" si="2"/>
        <v>25.371166453691874</v>
      </c>
      <c r="F35" s="17">
        <f t="shared" si="1"/>
        <v>644757.30000000005</v>
      </c>
      <c r="G35" s="3"/>
    </row>
    <row r="36" spans="1:7" ht="27.75" customHeight="1" x14ac:dyDescent="0.25">
      <c r="A36" s="22" t="s">
        <v>22</v>
      </c>
      <c r="B36" s="26" t="s">
        <v>203</v>
      </c>
      <c r="C36" s="18">
        <v>82716300</v>
      </c>
      <c r="D36" s="18">
        <v>10783740.619999999</v>
      </c>
      <c r="E36" s="17">
        <f t="shared" si="2"/>
        <v>13.037020055297443</v>
      </c>
      <c r="F36" s="17">
        <f t="shared" si="1"/>
        <v>-71932559.379999995</v>
      </c>
      <c r="G36" s="3"/>
    </row>
    <row r="37" spans="1:7" ht="35.25" customHeight="1" x14ac:dyDescent="0.25">
      <c r="A37" s="22" t="s">
        <v>23</v>
      </c>
      <c r="B37" s="26" t="s">
        <v>204</v>
      </c>
      <c r="C37" s="18">
        <v>74000000</v>
      </c>
      <c r="D37" s="18">
        <v>11008996.289999999</v>
      </c>
      <c r="E37" s="17">
        <f t="shared" si="2"/>
        <v>14.877022013513514</v>
      </c>
      <c r="F37" s="17">
        <f t="shared" si="1"/>
        <v>-62991003.710000001</v>
      </c>
      <c r="G37" s="3"/>
    </row>
    <row r="38" spans="1:7" ht="48" customHeight="1" x14ac:dyDescent="0.25">
      <c r="A38" s="22" t="s">
        <v>24</v>
      </c>
      <c r="B38" s="26" t="s">
        <v>205</v>
      </c>
      <c r="C38" s="18">
        <v>48645200</v>
      </c>
      <c r="D38" s="18">
        <v>5966904.4299999997</v>
      </c>
      <c r="E38" s="17">
        <f t="shared" si="2"/>
        <v>12.266173085936535</v>
      </c>
      <c r="F38" s="17">
        <f t="shared" si="1"/>
        <v>-42678295.57</v>
      </c>
      <c r="G38" s="3"/>
    </row>
    <row r="39" spans="1:7" ht="48" customHeight="1" x14ac:dyDescent="0.25">
      <c r="A39" s="22" t="s">
        <v>25</v>
      </c>
      <c r="B39" s="26" t="s">
        <v>205</v>
      </c>
      <c r="C39" s="18">
        <v>48645200</v>
      </c>
      <c r="D39" s="18">
        <v>5992789.3300000001</v>
      </c>
      <c r="E39" s="17">
        <f t="shared" si="2"/>
        <v>12.319384708049304</v>
      </c>
      <c r="F39" s="17">
        <f t="shared" si="1"/>
        <v>-42652410.670000002</v>
      </c>
      <c r="G39" s="3"/>
    </row>
    <row r="40" spans="1:7" ht="64.5" customHeight="1" x14ac:dyDescent="0.25">
      <c r="A40" s="22" t="s">
        <v>26</v>
      </c>
      <c r="B40" s="26" t="s">
        <v>206</v>
      </c>
      <c r="C40" s="18">
        <v>0</v>
      </c>
      <c r="D40" s="18">
        <v>-25884.9</v>
      </c>
      <c r="E40" s="17">
        <v>0</v>
      </c>
      <c r="F40" s="17">
        <f t="shared" si="1"/>
        <v>-25884.9</v>
      </c>
      <c r="G40" s="3"/>
    </row>
    <row r="41" spans="1:7" ht="65.25" customHeight="1" x14ac:dyDescent="0.25">
      <c r="A41" s="22" t="s">
        <v>27</v>
      </c>
      <c r="B41" s="26" t="s">
        <v>207</v>
      </c>
      <c r="C41" s="18">
        <v>25354800</v>
      </c>
      <c r="D41" s="18">
        <v>5042091.8600000003</v>
      </c>
      <c r="E41" s="17">
        <f>D41/C41*100</f>
        <v>19.886143294366356</v>
      </c>
      <c r="F41" s="17">
        <f t="shared" si="1"/>
        <v>-20312708.140000001</v>
      </c>
      <c r="G41" s="3"/>
    </row>
    <row r="42" spans="1:7" ht="96.75" customHeight="1" x14ac:dyDescent="0.25">
      <c r="A42" s="22" t="s">
        <v>28</v>
      </c>
      <c r="B42" s="26" t="s">
        <v>208</v>
      </c>
      <c r="C42" s="18">
        <v>25354800</v>
      </c>
      <c r="D42" s="18">
        <v>5042091.8600000003</v>
      </c>
      <c r="E42" s="17">
        <f>D42/C42*100</f>
        <v>19.886143294366356</v>
      </c>
      <c r="F42" s="17">
        <f t="shared" si="1"/>
        <v>-20312708.140000001</v>
      </c>
      <c r="G42" s="3"/>
    </row>
    <row r="43" spans="1:7" ht="31.5" x14ac:dyDescent="0.25">
      <c r="A43" s="22" t="s">
        <v>29</v>
      </c>
      <c r="B43" s="26" t="s">
        <v>209</v>
      </c>
      <c r="C43" s="18">
        <v>0</v>
      </c>
      <c r="D43" s="18">
        <v>-303099.56</v>
      </c>
      <c r="E43" s="17">
        <v>0</v>
      </c>
      <c r="F43" s="17">
        <f t="shared" si="1"/>
        <v>-303099.56</v>
      </c>
      <c r="G43" s="3"/>
    </row>
    <row r="44" spans="1:7" ht="33" customHeight="1" x14ac:dyDescent="0.25">
      <c r="A44" s="22" t="s">
        <v>30</v>
      </c>
      <c r="B44" s="26" t="s">
        <v>209</v>
      </c>
      <c r="C44" s="18">
        <v>0</v>
      </c>
      <c r="D44" s="18">
        <v>-293579.36</v>
      </c>
      <c r="E44" s="17">
        <v>0</v>
      </c>
      <c r="F44" s="17">
        <f t="shared" si="1"/>
        <v>-293579.36</v>
      </c>
      <c r="G44" s="3"/>
    </row>
    <row r="45" spans="1:7" ht="48.75" customHeight="1" x14ac:dyDescent="0.25">
      <c r="A45" s="22" t="s">
        <v>31</v>
      </c>
      <c r="B45" s="26" t="s">
        <v>210</v>
      </c>
      <c r="C45" s="18">
        <v>0</v>
      </c>
      <c r="D45" s="18">
        <v>-9520.2000000000007</v>
      </c>
      <c r="E45" s="17">
        <v>0</v>
      </c>
      <c r="F45" s="17">
        <f t="shared" si="1"/>
        <v>-9520.2000000000007</v>
      </c>
      <c r="G45" s="3"/>
    </row>
    <row r="46" spans="1:7" ht="30" customHeight="1" x14ac:dyDescent="0.25">
      <c r="A46" s="22" t="s">
        <v>32</v>
      </c>
      <c r="B46" s="26" t="s">
        <v>211</v>
      </c>
      <c r="C46" s="18">
        <v>0</v>
      </c>
      <c r="D46" s="18">
        <v>761894</v>
      </c>
      <c r="E46" s="17">
        <v>0</v>
      </c>
      <c r="F46" s="17">
        <f t="shared" ref="F46:F64" si="3">D46-C46</f>
        <v>761894</v>
      </c>
      <c r="G46" s="3"/>
    </row>
    <row r="47" spans="1:7" ht="23.25" customHeight="1" x14ac:dyDescent="0.25">
      <c r="A47" s="22" t="s">
        <v>33</v>
      </c>
      <c r="B47" s="26" t="s">
        <v>211</v>
      </c>
      <c r="C47" s="18">
        <v>0</v>
      </c>
      <c r="D47" s="18">
        <v>761894</v>
      </c>
      <c r="E47" s="17">
        <v>0</v>
      </c>
      <c r="F47" s="17">
        <f t="shared" si="3"/>
        <v>761894</v>
      </c>
      <c r="G47" s="3"/>
    </row>
    <row r="48" spans="1:7" ht="36" customHeight="1" x14ac:dyDescent="0.25">
      <c r="A48" s="22" t="s">
        <v>34</v>
      </c>
      <c r="B48" s="26" t="s">
        <v>220</v>
      </c>
      <c r="C48" s="18">
        <v>8716300</v>
      </c>
      <c r="D48" s="18">
        <v>-684050.11</v>
      </c>
      <c r="E48" s="17">
        <f t="shared" ref="E48:E60" si="4">D48/C48*100</f>
        <v>-7.8479413283159136</v>
      </c>
      <c r="F48" s="17">
        <f t="shared" si="3"/>
        <v>-9400350.1099999994</v>
      </c>
      <c r="G48" s="3"/>
    </row>
    <row r="49" spans="1:7" ht="47.25" customHeight="1" x14ac:dyDescent="0.25">
      <c r="A49" s="22" t="s">
        <v>35</v>
      </c>
      <c r="B49" s="26" t="s">
        <v>212</v>
      </c>
      <c r="C49" s="18">
        <v>8716300</v>
      </c>
      <c r="D49" s="18">
        <v>-684050.11</v>
      </c>
      <c r="E49" s="17">
        <f t="shared" si="4"/>
        <v>-7.8479413283159136</v>
      </c>
      <c r="F49" s="17">
        <f t="shared" si="3"/>
        <v>-9400350.1099999994</v>
      </c>
      <c r="G49" s="3"/>
    </row>
    <row r="50" spans="1:7" ht="26.25" customHeight="1" x14ac:dyDescent="0.25">
      <c r="A50" s="22" t="s">
        <v>36</v>
      </c>
      <c r="B50" s="26" t="s">
        <v>213</v>
      </c>
      <c r="C50" s="18">
        <v>63518500</v>
      </c>
      <c r="D50" s="18">
        <v>10325001.16</v>
      </c>
      <c r="E50" s="17">
        <f t="shared" si="4"/>
        <v>16.25510860615411</v>
      </c>
      <c r="F50" s="17">
        <f t="shared" si="3"/>
        <v>-53193498.840000004</v>
      </c>
      <c r="G50" s="3"/>
    </row>
    <row r="51" spans="1:7" ht="27.75" customHeight="1" x14ac:dyDescent="0.25">
      <c r="A51" s="22" t="s">
        <v>37</v>
      </c>
      <c r="B51" s="26" t="s">
        <v>214</v>
      </c>
      <c r="C51" s="18">
        <v>15518500</v>
      </c>
      <c r="D51" s="18">
        <v>863235.97</v>
      </c>
      <c r="E51" s="17">
        <f t="shared" si="4"/>
        <v>5.562625060411766</v>
      </c>
      <c r="F51" s="17">
        <f t="shared" si="3"/>
        <v>-14655264.029999999</v>
      </c>
      <c r="G51" s="3"/>
    </row>
    <row r="52" spans="1:7" ht="62.25" customHeight="1" x14ac:dyDescent="0.25">
      <c r="A52" s="22" t="s">
        <v>38</v>
      </c>
      <c r="B52" s="26" t="s">
        <v>215</v>
      </c>
      <c r="C52" s="18">
        <v>15518500</v>
      </c>
      <c r="D52" s="18">
        <v>863235.97</v>
      </c>
      <c r="E52" s="17">
        <f t="shared" si="4"/>
        <v>5.562625060411766</v>
      </c>
      <c r="F52" s="17">
        <f t="shared" si="3"/>
        <v>-14655264.029999999</v>
      </c>
      <c r="G52" s="3"/>
    </row>
    <row r="53" spans="1:7" ht="21" customHeight="1" x14ac:dyDescent="0.25">
      <c r="A53" s="22" t="s">
        <v>39</v>
      </c>
      <c r="B53" s="26" t="s">
        <v>216</v>
      </c>
      <c r="C53" s="18">
        <v>48000000</v>
      </c>
      <c r="D53" s="18">
        <v>9461765.1899999995</v>
      </c>
      <c r="E53" s="17">
        <f t="shared" si="4"/>
        <v>19.712010812500001</v>
      </c>
      <c r="F53" s="17">
        <f t="shared" si="3"/>
        <v>-38538234.810000002</v>
      </c>
      <c r="G53" s="3"/>
    </row>
    <row r="54" spans="1:7" ht="23.25" customHeight="1" x14ac:dyDescent="0.25">
      <c r="A54" s="22" t="s">
        <v>40</v>
      </c>
      <c r="B54" s="26" t="s">
        <v>217</v>
      </c>
      <c r="C54" s="18">
        <v>41405132</v>
      </c>
      <c r="D54" s="18">
        <v>9036232.9700000007</v>
      </c>
      <c r="E54" s="17">
        <f t="shared" si="4"/>
        <v>21.823944360327122</v>
      </c>
      <c r="F54" s="17">
        <f t="shared" si="3"/>
        <v>-32368899.030000001</v>
      </c>
      <c r="G54" s="3"/>
    </row>
    <row r="55" spans="1:7" ht="47.25" customHeight="1" x14ac:dyDescent="0.25">
      <c r="A55" s="22" t="s">
        <v>41</v>
      </c>
      <c r="B55" s="26" t="s">
        <v>218</v>
      </c>
      <c r="C55" s="18">
        <v>41405132</v>
      </c>
      <c r="D55" s="18">
        <v>9036232.9700000007</v>
      </c>
      <c r="E55" s="17">
        <f t="shared" si="4"/>
        <v>21.823944360327122</v>
      </c>
      <c r="F55" s="17">
        <f t="shared" si="3"/>
        <v>-32368899.030000001</v>
      </c>
      <c r="G55" s="3"/>
    </row>
    <row r="56" spans="1:7" ht="24" customHeight="1" x14ac:dyDescent="0.25">
      <c r="A56" s="22" t="s">
        <v>42</v>
      </c>
      <c r="B56" s="26" t="s">
        <v>219</v>
      </c>
      <c r="C56" s="18">
        <v>6594868</v>
      </c>
      <c r="D56" s="18">
        <v>425532.22</v>
      </c>
      <c r="E56" s="17">
        <f t="shared" si="4"/>
        <v>6.4524751670541391</v>
      </c>
      <c r="F56" s="17">
        <f t="shared" si="3"/>
        <v>-6169335.7800000003</v>
      </c>
      <c r="G56" s="3"/>
    </row>
    <row r="57" spans="1:7" ht="48.75" customHeight="1" x14ac:dyDescent="0.25">
      <c r="A57" s="22" t="s">
        <v>43</v>
      </c>
      <c r="B57" s="26" t="s">
        <v>221</v>
      </c>
      <c r="C57" s="18">
        <v>6594868</v>
      </c>
      <c r="D57" s="18">
        <v>425532.22</v>
      </c>
      <c r="E57" s="17">
        <f t="shared" si="4"/>
        <v>6.4524751670541391</v>
      </c>
      <c r="F57" s="17">
        <f t="shared" si="3"/>
        <v>-6169335.7800000003</v>
      </c>
      <c r="G57" s="3"/>
    </row>
    <row r="58" spans="1:7" ht="24" customHeight="1" x14ac:dyDescent="0.25">
      <c r="A58" s="22" t="s">
        <v>44</v>
      </c>
      <c r="B58" s="26" t="s">
        <v>222</v>
      </c>
      <c r="C58" s="18">
        <v>11791300</v>
      </c>
      <c r="D58" s="18">
        <v>2425394.31</v>
      </c>
      <c r="E58" s="17">
        <f t="shared" si="4"/>
        <v>20.569354608906568</v>
      </c>
      <c r="F58" s="17">
        <f t="shared" si="3"/>
        <v>-9365905.6899999995</v>
      </c>
      <c r="G58" s="3"/>
    </row>
    <row r="59" spans="1:7" ht="47.25" customHeight="1" x14ac:dyDescent="0.25">
      <c r="A59" s="22" t="s">
        <v>45</v>
      </c>
      <c r="B59" s="26" t="s">
        <v>223</v>
      </c>
      <c r="C59" s="18">
        <v>11791300</v>
      </c>
      <c r="D59" s="18">
        <v>2425394.31</v>
      </c>
      <c r="E59" s="17">
        <f t="shared" si="4"/>
        <v>20.569354608906568</v>
      </c>
      <c r="F59" s="17">
        <f t="shared" si="3"/>
        <v>-9365905.6899999995</v>
      </c>
      <c r="G59" s="3"/>
    </row>
    <row r="60" spans="1:7" ht="63" customHeight="1" x14ac:dyDescent="0.25">
      <c r="A60" s="22" t="s">
        <v>46</v>
      </c>
      <c r="B60" s="26" t="s">
        <v>224</v>
      </c>
      <c r="C60" s="18">
        <v>11791300</v>
      </c>
      <c r="D60" s="18">
        <v>2425394.31</v>
      </c>
      <c r="E60" s="17">
        <f t="shared" si="4"/>
        <v>20.569354608906568</v>
      </c>
      <c r="F60" s="17">
        <f t="shared" si="3"/>
        <v>-9365905.6899999995</v>
      </c>
      <c r="G60" s="3"/>
    </row>
    <row r="61" spans="1:7" ht="49.5" customHeight="1" x14ac:dyDescent="0.25">
      <c r="A61" s="22" t="s">
        <v>47</v>
      </c>
      <c r="B61" s="26" t="s">
        <v>225</v>
      </c>
      <c r="C61" s="18">
        <v>0</v>
      </c>
      <c r="D61" s="18">
        <v>0.35</v>
      </c>
      <c r="E61" s="17">
        <v>0</v>
      </c>
      <c r="F61" s="17">
        <f t="shared" si="3"/>
        <v>0.35</v>
      </c>
      <c r="G61" s="3"/>
    </row>
    <row r="62" spans="1:7" ht="24.75" customHeight="1" x14ac:dyDescent="0.25">
      <c r="A62" s="22" t="s">
        <v>48</v>
      </c>
      <c r="B62" s="26" t="s">
        <v>226</v>
      </c>
      <c r="C62" s="18">
        <v>0</v>
      </c>
      <c r="D62" s="18">
        <v>0.35</v>
      </c>
      <c r="E62" s="17">
        <v>0</v>
      </c>
      <c r="F62" s="17">
        <f t="shared" si="3"/>
        <v>0.35</v>
      </c>
      <c r="G62" s="3"/>
    </row>
    <row r="63" spans="1:7" ht="31.5" x14ac:dyDescent="0.25">
      <c r="A63" s="22" t="s">
        <v>49</v>
      </c>
      <c r="B63" s="26" t="s">
        <v>227</v>
      </c>
      <c r="C63" s="18">
        <v>0</v>
      </c>
      <c r="D63" s="18">
        <v>0.35</v>
      </c>
      <c r="E63" s="17">
        <v>0</v>
      </c>
      <c r="F63" s="17">
        <f t="shared" si="3"/>
        <v>0.35</v>
      </c>
      <c r="G63" s="3"/>
    </row>
    <row r="64" spans="1:7" ht="63" x14ac:dyDescent="0.25">
      <c r="A64" s="22" t="s">
        <v>50</v>
      </c>
      <c r="B64" s="26" t="s">
        <v>228</v>
      </c>
      <c r="C64" s="18">
        <v>0</v>
      </c>
      <c r="D64" s="18">
        <v>0.35</v>
      </c>
      <c r="E64" s="17">
        <v>0</v>
      </c>
      <c r="F64" s="17">
        <f t="shared" si="3"/>
        <v>0.35</v>
      </c>
      <c r="G64" s="3"/>
    </row>
    <row r="65" spans="1:7" ht="27" customHeight="1" x14ac:dyDescent="0.25">
      <c r="A65" s="22"/>
      <c r="B65" s="26" t="s">
        <v>365</v>
      </c>
      <c r="C65" s="18">
        <f>C66+C84+C91+C95+C102+C135</f>
        <v>33697100</v>
      </c>
      <c r="D65" s="18">
        <f>D66+D84+D91+D95+D102+D135</f>
        <v>8666219.9100000001</v>
      </c>
      <c r="E65" s="17">
        <f t="shared" ref="E65:E81" si="5">D65/C65*100</f>
        <v>25.717999204679337</v>
      </c>
      <c r="F65" s="17"/>
      <c r="G65" s="3"/>
    </row>
    <row r="66" spans="1:7" ht="65.25" customHeight="1" x14ac:dyDescent="0.25">
      <c r="A66" s="22" t="s">
        <v>51</v>
      </c>
      <c r="B66" s="26" t="s">
        <v>229</v>
      </c>
      <c r="C66" s="18">
        <v>20226100</v>
      </c>
      <c r="D66" s="18">
        <v>5290849.16</v>
      </c>
      <c r="E66" s="17">
        <f t="shared" si="5"/>
        <v>26.158523689688078</v>
      </c>
      <c r="F66" s="17">
        <f t="shared" ref="F66:F97" si="6">D66-C66</f>
        <v>-14935250.84</v>
      </c>
      <c r="G66" s="3"/>
    </row>
    <row r="67" spans="1:7" ht="144" customHeight="1" x14ac:dyDescent="0.25">
      <c r="A67" s="22" t="s">
        <v>52</v>
      </c>
      <c r="B67" s="26" t="s">
        <v>230</v>
      </c>
      <c r="C67" s="18">
        <v>18984100</v>
      </c>
      <c r="D67" s="18">
        <v>3995661.99</v>
      </c>
      <c r="E67" s="17">
        <f t="shared" si="5"/>
        <v>21.047413309032297</v>
      </c>
      <c r="F67" s="17">
        <f t="shared" si="6"/>
        <v>-14988438.01</v>
      </c>
      <c r="G67" s="3"/>
    </row>
    <row r="68" spans="1:7" ht="96" customHeight="1" x14ac:dyDescent="0.25">
      <c r="A68" s="22" t="s">
        <v>53</v>
      </c>
      <c r="B68" s="26" t="s">
        <v>231</v>
      </c>
      <c r="C68" s="18">
        <v>10389400</v>
      </c>
      <c r="D68" s="18">
        <v>2614160.2000000002</v>
      </c>
      <c r="E68" s="17">
        <f t="shared" si="5"/>
        <v>25.161801451479391</v>
      </c>
      <c r="F68" s="17">
        <f t="shared" si="6"/>
        <v>-7775239.7999999998</v>
      </c>
      <c r="G68" s="3"/>
    </row>
    <row r="69" spans="1:7" ht="110.25" customHeight="1" x14ac:dyDescent="0.25">
      <c r="A69" s="22" t="s">
        <v>54</v>
      </c>
      <c r="B69" s="26" t="s">
        <v>238</v>
      </c>
      <c r="C69" s="18">
        <v>10389400</v>
      </c>
      <c r="D69" s="18">
        <v>2614160.2000000002</v>
      </c>
      <c r="E69" s="17">
        <f t="shared" si="5"/>
        <v>25.161801451479391</v>
      </c>
      <c r="F69" s="17">
        <f t="shared" si="6"/>
        <v>-7775239.7999999998</v>
      </c>
      <c r="G69" s="3"/>
    </row>
    <row r="70" spans="1:7" ht="126" x14ac:dyDescent="0.25">
      <c r="A70" s="22" t="s">
        <v>55</v>
      </c>
      <c r="B70" s="26" t="s">
        <v>232</v>
      </c>
      <c r="C70" s="18">
        <v>169800</v>
      </c>
      <c r="D70" s="18">
        <v>79536.83</v>
      </c>
      <c r="E70" s="17">
        <f t="shared" si="5"/>
        <v>46.841478209658419</v>
      </c>
      <c r="F70" s="17">
        <f t="shared" si="6"/>
        <v>-90263.17</v>
      </c>
      <c r="G70" s="3"/>
    </row>
    <row r="71" spans="1:7" ht="110.25" x14ac:dyDescent="0.25">
      <c r="A71" s="22" t="s">
        <v>56</v>
      </c>
      <c r="B71" s="26" t="s">
        <v>368</v>
      </c>
      <c r="C71" s="18">
        <v>169800</v>
      </c>
      <c r="D71" s="18">
        <v>79536.83</v>
      </c>
      <c r="E71" s="17">
        <f t="shared" si="5"/>
        <v>46.841478209658419</v>
      </c>
      <c r="F71" s="17">
        <f t="shared" si="6"/>
        <v>-90263.17</v>
      </c>
      <c r="G71" s="3"/>
    </row>
    <row r="72" spans="1:7" ht="127.5" customHeight="1" x14ac:dyDescent="0.25">
      <c r="A72" s="22" t="s">
        <v>57</v>
      </c>
      <c r="B72" s="26" t="s">
        <v>234</v>
      </c>
      <c r="C72" s="18">
        <v>29900</v>
      </c>
      <c r="D72" s="18">
        <v>12196.48</v>
      </c>
      <c r="E72" s="17">
        <f t="shared" si="5"/>
        <v>40.790903010033439</v>
      </c>
      <c r="F72" s="17">
        <f t="shared" si="6"/>
        <v>-17703.52</v>
      </c>
      <c r="G72" s="3"/>
    </row>
    <row r="73" spans="1:7" ht="93.75" customHeight="1" x14ac:dyDescent="0.25">
      <c r="A73" s="22" t="s">
        <v>58</v>
      </c>
      <c r="B73" s="26" t="s">
        <v>233</v>
      </c>
      <c r="C73" s="18">
        <v>29900</v>
      </c>
      <c r="D73" s="18">
        <v>12196.48</v>
      </c>
      <c r="E73" s="17">
        <f t="shared" si="5"/>
        <v>40.790903010033439</v>
      </c>
      <c r="F73" s="17">
        <f t="shared" si="6"/>
        <v>-17703.52</v>
      </c>
      <c r="G73" s="3"/>
    </row>
    <row r="74" spans="1:7" ht="63" x14ac:dyDescent="0.25">
      <c r="A74" s="22" t="s">
        <v>59</v>
      </c>
      <c r="B74" s="26" t="s">
        <v>235</v>
      </c>
      <c r="C74" s="18">
        <v>8395000</v>
      </c>
      <c r="D74" s="18">
        <v>1289768.48</v>
      </c>
      <c r="E74" s="17">
        <f t="shared" si="5"/>
        <v>15.363531625967838</v>
      </c>
      <c r="F74" s="17">
        <f t="shared" si="6"/>
        <v>-7105231.5199999996</v>
      </c>
      <c r="G74" s="3"/>
    </row>
    <row r="75" spans="1:7" ht="50.25" customHeight="1" x14ac:dyDescent="0.25">
      <c r="A75" s="22" t="s">
        <v>60</v>
      </c>
      <c r="B75" s="26" t="s">
        <v>236</v>
      </c>
      <c r="C75" s="18">
        <v>8395000</v>
      </c>
      <c r="D75" s="18">
        <v>1289768.48</v>
      </c>
      <c r="E75" s="17">
        <f t="shared" si="5"/>
        <v>15.363531625967838</v>
      </c>
      <c r="F75" s="17">
        <f t="shared" si="6"/>
        <v>-7105231.5199999996</v>
      </c>
      <c r="G75" s="3"/>
    </row>
    <row r="76" spans="1:7" ht="33" customHeight="1" x14ac:dyDescent="0.25">
      <c r="A76" s="22" t="s">
        <v>61</v>
      </c>
      <c r="B76" s="26" t="s">
        <v>237</v>
      </c>
      <c r="C76" s="18">
        <v>50000</v>
      </c>
      <c r="D76" s="18">
        <v>1000</v>
      </c>
      <c r="E76" s="17">
        <f t="shared" si="5"/>
        <v>2</v>
      </c>
      <c r="F76" s="17">
        <f t="shared" si="6"/>
        <v>-49000</v>
      </c>
      <c r="G76" s="3"/>
    </row>
    <row r="77" spans="1:7" ht="62.25" customHeight="1" x14ac:dyDescent="0.25">
      <c r="A77" s="22" t="s">
        <v>62</v>
      </c>
      <c r="B77" s="26" t="s">
        <v>241</v>
      </c>
      <c r="C77" s="18">
        <v>50000</v>
      </c>
      <c r="D77" s="18">
        <v>1000</v>
      </c>
      <c r="E77" s="17">
        <f t="shared" si="5"/>
        <v>2</v>
      </c>
      <c r="F77" s="17">
        <f t="shared" si="6"/>
        <v>-49000</v>
      </c>
      <c r="G77" s="3"/>
    </row>
    <row r="78" spans="1:7" ht="79.5" customHeight="1" x14ac:dyDescent="0.25">
      <c r="A78" s="22" t="s">
        <v>63</v>
      </c>
      <c r="B78" s="26" t="s">
        <v>240</v>
      </c>
      <c r="C78" s="18">
        <v>50000</v>
      </c>
      <c r="D78" s="18">
        <v>1000</v>
      </c>
      <c r="E78" s="17">
        <f t="shared" si="5"/>
        <v>2</v>
      </c>
      <c r="F78" s="17">
        <f t="shared" si="6"/>
        <v>-49000</v>
      </c>
      <c r="G78" s="3"/>
    </row>
    <row r="79" spans="1:7" ht="126" customHeight="1" x14ac:dyDescent="0.25">
      <c r="A79" s="22" t="s">
        <v>64</v>
      </c>
      <c r="B79" s="26" t="s">
        <v>239</v>
      </c>
      <c r="C79" s="18">
        <v>1192000</v>
      </c>
      <c r="D79" s="18">
        <v>1294187.17</v>
      </c>
      <c r="E79" s="17">
        <f t="shared" si="5"/>
        <v>108.57274916107383</v>
      </c>
      <c r="F79" s="17">
        <f t="shared" si="6"/>
        <v>102187.16999999993</v>
      </c>
      <c r="G79" s="3"/>
    </row>
    <row r="80" spans="1:7" ht="127.5" customHeight="1" x14ac:dyDescent="0.25">
      <c r="A80" s="22" t="s">
        <v>65</v>
      </c>
      <c r="B80" s="26" t="s">
        <v>242</v>
      </c>
      <c r="C80" s="18">
        <v>1192000</v>
      </c>
      <c r="D80" s="18">
        <v>1155638.29</v>
      </c>
      <c r="E80" s="17">
        <f t="shared" si="5"/>
        <v>96.949520973154364</v>
      </c>
      <c r="F80" s="17">
        <f t="shared" si="6"/>
        <v>-36361.709999999963</v>
      </c>
      <c r="G80" s="3"/>
    </row>
    <row r="81" spans="1:7" ht="109.5" customHeight="1" x14ac:dyDescent="0.25">
      <c r="A81" s="22" t="s">
        <v>66</v>
      </c>
      <c r="B81" s="26" t="s">
        <v>367</v>
      </c>
      <c r="C81" s="18">
        <v>1192000</v>
      </c>
      <c r="D81" s="18">
        <v>1155638.29</v>
      </c>
      <c r="E81" s="17">
        <f t="shared" si="5"/>
        <v>96.949520973154364</v>
      </c>
      <c r="F81" s="17">
        <f t="shared" si="6"/>
        <v>-36361.709999999963</v>
      </c>
      <c r="G81" s="3"/>
    </row>
    <row r="82" spans="1:7" ht="144" customHeight="1" x14ac:dyDescent="0.25">
      <c r="A82" s="22" t="s">
        <v>67</v>
      </c>
      <c r="B82" s="26" t="s">
        <v>243</v>
      </c>
      <c r="C82" s="18">
        <v>0</v>
      </c>
      <c r="D82" s="18">
        <v>138548.88</v>
      </c>
      <c r="E82" s="17">
        <v>0</v>
      </c>
      <c r="F82" s="17">
        <f t="shared" si="6"/>
        <v>138548.88</v>
      </c>
      <c r="G82" s="3"/>
    </row>
    <row r="83" spans="1:7" ht="142.5" customHeight="1" x14ac:dyDescent="0.25">
      <c r="A83" s="22" t="s">
        <v>68</v>
      </c>
      <c r="B83" s="26" t="s">
        <v>244</v>
      </c>
      <c r="C83" s="18">
        <v>0</v>
      </c>
      <c r="D83" s="18">
        <v>138548.88</v>
      </c>
      <c r="E83" s="17">
        <v>0</v>
      </c>
      <c r="F83" s="17">
        <f t="shared" si="6"/>
        <v>138548.88</v>
      </c>
      <c r="G83" s="3"/>
    </row>
    <row r="84" spans="1:7" ht="33" customHeight="1" x14ac:dyDescent="0.25">
      <c r="A84" s="22" t="s">
        <v>69</v>
      </c>
      <c r="B84" s="26" t="s">
        <v>245</v>
      </c>
      <c r="C84" s="18">
        <v>1186800</v>
      </c>
      <c r="D84" s="18">
        <v>98658.08</v>
      </c>
      <c r="E84" s="17">
        <f t="shared" ref="E84:E89" si="7">D84/C84*100</f>
        <v>8.3129491068419288</v>
      </c>
      <c r="F84" s="17">
        <f t="shared" si="6"/>
        <v>-1088141.92</v>
      </c>
      <c r="G84" s="3"/>
    </row>
    <row r="85" spans="1:7" ht="33" customHeight="1" x14ac:dyDescent="0.25">
      <c r="A85" s="22" t="s">
        <v>70</v>
      </c>
      <c r="B85" s="26" t="s">
        <v>246</v>
      </c>
      <c r="C85" s="18">
        <v>1186800</v>
      </c>
      <c r="D85" s="18">
        <v>98658.08</v>
      </c>
      <c r="E85" s="17">
        <f t="shared" si="7"/>
        <v>8.3129491068419288</v>
      </c>
      <c r="F85" s="17">
        <f t="shared" si="6"/>
        <v>-1088141.92</v>
      </c>
      <c r="G85" s="3"/>
    </row>
    <row r="86" spans="1:7" ht="48" customHeight="1" x14ac:dyDescent="0.25">
      <c r="A86" s="22" t="s">
        <v>71</v>
      </c>
      <c r="B86" s="26" t="s">
        <v>247</v>
      </c>
      <c r="C86" s="18">
        <v>611160</v>
      </c>
      <c r="D86" s="18">
        <v>86790.74</v>
      </c>
      <c r="E86" s="17">
        <f t="shared" si="7"/>
        <v>14.200985012108122</v>
      </c>
      <c r="F86" s="17">
        <f t="shared" si="6"/>
        <v>-524369.26</v>
      </c>
      <c r="G86" s="3"/>
    </row>
    <row r="87" spans="1:7" ht="33" customHeight="1" x14ac:dyDescent="0.25">
      <c r="A87" s="22" t="s">
        <v>72</v>
      </c>
      <c r="B87" s="26" t="s">
        <v>248</v>
      </c>
      <c r="C87" s="18">
        <v>7394.4</v>
      </c>
      <c r="D87" s="18">
        <v>6613.66</v>
      </c>
      <c r="E87" s="17">
        <f t="shared" si="7"/>
        <v>89.441469219950235</v>
      </c>
      <c r="F87" s="17">
        <f t="shared" si="6"/>
        <v>-780.73999999999978</v>
      </c>
      <c r="G87" s="3"/>
    </row>
    <row r="88" spans="1:7" ht="31.5" x14ac:dyDescent="0.25">
      <c r="A88" s="22" t="s">
        <v>73</v>
      </c>
      <c r="B88" s="26" t="s">
        <v>249</v>
      </c>
      <c r="C88" s="18">
        <v>568245.6</v>
      </c>
      <c r="D88" s="18">
        <v>5253.68</v>
      </c>
      <c r="E88" s="17">
        <f t="shared" si="7"/>
        <v>0.92454389440059026</v>
      </c>
      <c r="F88" s="17">
        <f t="shared" si="6"/>
        <v>-562991.91999999993</v>
      </c>
      <c r="G88" s="3"/>
    </row>
    <row r="89" spans="1:7" ht="15.75" x14ac:dyDescent="0.25">
      <c r="A89" s="22" t="s">
        <v>74</v>
      </c>
      <c r="B89" s="26" t="s">
        <v>250</v>
      </c>
      <c r="C89" s="18">
        <v>568245.6</v>
      </c>
      <c r="D89" s="18">
        <v>5103.68</v>
      </c>
      <c r="E89" s="17">
        <f t="shared" si="7"/>
        <v>0.89814685762635038</v>
      </c>
      <c r="F89" s="17">
        <f t="shared" si="6"/>
        <v>-563141.91999999993</v>
      </c>
      <c r="G89" s="3"/>
    </row>
    <row r="90" spans="1:7" ht="31.5" x14ac:dyDescent="0.25">
      <c r="A90" s="22" t="s">
        <v>75</v>
      </c>
      <c r="B90" s="26" t="s">
        <v>251</v>
      </c>
      <c r="C90" s="18">
        <v>0</v>
      </c>
      <c r="D90" s="18">
        <v>150</v>
      </c>
      <c r="E90" s="17">
        <v>0</v>
      </c>
      <c r="F90" s="17">
        <f t="shared" si="6"/>
        <v>150</v>
      </c>
      <c r="G90" s="3"/>
    </row>
    <row r="91" spans="1:7" ht="50.25" customHeight="1" x14ac:dyDescent="0.25">
      <c r="A91" s="22" t="s">
        <v>76</v>
      </c>
      <c r="B91" s="26" t="s">
        <v>252</v>
      </c>
      <c r="C91" s="18">
        <v>0</v>
      </c>
      <c r="D91" s="18">
        <v>541074.96</v>
      </c>
      <c r="E91" s="17">
        <v>0</v>
      </c>
      <c r="F91" s="17">
        <f t="shared" si="6"/>
        <v>541074.96</v>
      </c>
      <c r="G91" s="3"/>
    </row>
    <row r="92" spans="1:7" ht="25.5" customHeight="1" x14ac:dyDescent="0.25">
      <c r="A92" s="22" t="s">
        <v>77</v>
      </c>
      <c r="B92" s="26" t="s">
        <v>253</v>
      </c>
      <c r="C92" s="18">
        <v>0</v>
      </c>
      <c r="D92" s="18">
        <v>541074.96</v>
      </c>
      <c r="E92" s="17">
        <v>0</v>
      </c>
      <c r="F92" s="17">
        <f t="shared" si="6"/>
        <v>541074.96</v>
      </c>
      <c r="G92" s="3"/>
    </row>
    <row r="93" spans="1:7" ht="31.5" x14ac:dyDescent="0.25">
      <c r="A93" s="22" t="s">
        <v>78</v>
      </c>
      <c r="B93" s="26" t="s">
        <v>254</v>
      </c>
      <c r="C93" s="18">
        <v>0</v>
      </c>
      <c r="D93" s="18">
        <v>541074.96</v>
      </c>
      <c r="E93" s="17">
        <v>0</v>
      </c>
      <c r="F93" s="17">
        <f t="shared" si="6"/>
        <v>541074.96</v>
      </c>
      <c r="G93" s="3"/>
    </row>
    <row r="94" spans="1:7" ht="31.5" x14ac:dyDescent="0.25">
      <c r="A94" s="22" t="s">
        <v>79</v>
      </c>
      <c r="B94" s="26" t="s">
        <v>255</v>
      </c>
      <c r="C94" s="18">
        <v>0</v>
      </c>
      <c r="D94" s="18">
        <v>541074.96</v>
      </c>
      <c r="E94" s="17">
        <v>0</v>
      </c>
      <c r="F94" s="17">
        <f t="shared" si="6"/>
        <v>541074.96</v>
      </c>
      <c r="G94" s="3"/>
    </row>
    <row r="95" spans="1:7" ht="32.25" customHeight="1" x14ac:dyDescent="0.25">
      <c r="A95" s="22" t="s">
        <v>80</v>
      </c>
      <c r="B95" s="26" t="s">
        <v>256</v>
      </c>
      <c r="C95" s="18">
        <v>7031400</v>
      </c>
      <c r="D95" s="18">
        <v>958375.7</v>
      </c>
      <c r="E95" s="17">
        <f t="shared" ref="E95:E133" si="8">D95/C95*100</f>
        <v>13.629941405694456</v>
      </c>
      <c r="F95" s="17">
        <f t="shared" si="6"/>
        <v>-6073024.2999999998</v>
      </c>
      <c r="G95" s="3"/>
    </row>
    <row r="96" spans="1:7" ht="126" x14ac:dyDescent="0.25">
      <c r="A96" s="22" t="s">
        <v>81</v>
      </c>
      <c r="B96" s="26" t="s">
        <v>257</v>
      </c>
      <c r="C96" s="18">
        <v>3732600</v>
      </c>
      <c r="D96" s="18">
        <v>248793.99</v>
      </c>
      <c r="E96" s="17">
        <f t="shared" si="8"/>
        <v>6.6654340138241439</v>
      </c>
      <c r="F96" s="17">
        <f t="shared" si="6"/>
        <v>-3483806.01</v>
      </c>
      <c r="G96" s="3"/>
    </row>
    <row r="97" spans="1:7" ht="125.25" customHeight="1" x14ac:dyDescent="0.25">
      <c r="A97" s="22" t="s">
        <v>82</v>
      </c>
      <c r="B97" s="26" t="s">
        <v>258</v>
      </c>
      <c r="C97" s="18">
        <v>3732600</v>
      </c>
      <c r="D97" s="18">
        <v>248793.99</v>
      </c>
      <c r="E97" s="17">
        <f t="shared" si="8"/>
        <v>6.6654340138241439</v>
      </c>
      <c r="F97" s="17">
        <f t="shared" si="6"/>
        <v>-3483806.01</v>
      </c>
      <c r="G97" s="3"/>
    </row>
    <row r="98" spans="1:7" ht="128.25" customHeight="1" x14ac:dyDescent="0.25">
      <c r="A98" s="22" t="s">
        <v>83</v>
      </c>
      <c r="B98" s="26" t="s">
        <v>259</v>
      </c>
      <c r="C98" s="18">
        <v>3732600</v>
      </c>
      <c r="D98" s="18">
        <v>248793.99</v>
      </c>
      <c r="E98" s="17">
        <f t="shared" si="8"/>
        <v>6.6654340138241439</v>
      </c>
      <c r="F98" s="17">
        <f t="shared" ref="F98:F129" si="9">D98-C98</f>
        <v>-3483806.01</v>
      </c>
      <c r="G98" s="3"/>
    </row>
    <row r="99" spans="1:7" ht="47.25" customHeight="1" x14ac:dyDescent="0.25">
      <c r="A99" s="22" t="s">
        <v>84</v>
      </c>
      <c r="B99" s="26" t="s">
        <v>260</v>
      </c>
      <c r="C99" s="18">
        <v>3298800</v>
      </c>
      <c r="D99" s="18">
        <v>709581.71</v>
      </c>
      <c r="E99" s="17">
        <f t="shared" si="8"/>
        <v>21.510297987146838</v>
      </c>
      <c r="F99" s="17">
        <f t="shared" si="9"/>
        <v>-2589218.29</v>
      </c>
      <c r="G99" s="3"/>
    </row>
    <row r="100" spans="1:7" ht="47.25" customHeight="1" x14ac:dyDescent="0.25">
      <c r="A100" s="22" t="s">
        <v>85</v>
      </c>
      <c r="B100" s="26" t="s">
        <v>261</v>
      </c>
      <c r="C100" s="18">
        <v>3298800</v>
      </c>
      <c r="D100" s="18">
        <v>709581.71</v>
      </c>
      <c r="E100" s="17">
        <f t="shared" si="8"/>
        <v>21.510297987146838</v>
      </c>
      <c r="F100" s="17">
        <f t="shared" si="9"/>
        <v>-2589218.29</v>
      </c>
      <c r="G100" s="3"/>
    </row>
    <row r="101" spans="1:7" ht="65.25" customHeight="1" x14ac:dyDescent="0.25">
      <c r="A101" s="22" t="s">
        <v>86</v>
      </c>
      <c r="B101" s="26" t="s">
        <v>262</v>
      </c>
      <c r="C101" s="18">
        <v>3298800</v>
      </c>
      <c r="D101" s="18">
        <v>709581.71</v>
      </c>
      <c r="E101" s="17">
        <f t="shared" si="8"/>
        <v>21.510297987146838</v>
      </c>
      <c r="F101" s="17">
        <f t="shared" si="9"/>
        <v>-2589218.29</v>
      </c>
      <c r="G101" s="3"/>
    </row>
    <row r="102" spans="1:7" ht="31.5" x14ac:dyDescent="0.25">
      <c r="A102" s="22" t="s">
        <v>87</v>
      </c>
      <c r="B102" s="26" t="s">
        <v>263</v>
      </c>
      <c r="C102" s="18">
        <v>4126300</v>
      </c>
      <c r="D102" s="18">
        <v>1771958.69</v>
      </c>
      <c r="E102" s="17">
        <f t="shared" si="8"/>
        <v>42.943040738676295</v>
      </c>
      <c r="F102" s="17">
        <f t="shared" si="9"/>
        <v>-2354341.31</v>
      </c>
      <c r="G102" s="3"/>
    </row>
    <row r="103" spans="1:7" ht="47.25" customHeight="1" x14ac:dyDescent="0.25">
      <c r="A103" s="22" t="s">
        <v>88</v>
      </c>
      <c r="B103" s="26" t="s">
        <v>264</v>
      </c>
      <c r="C103" s="18">
        <v>2349300</v>
      </c>
      <c r="D103" s="18">
        <v>476692.11</v>
      </c>
      <c r="E103" s="17">
        <f t="shared" si="8"/>
        <v>20.290814710764906</v>
      </c>
      <c r="F103" s="17">
        <f t="shared" si="9"/>
        <v>-1872607.8900000001</v>
      </c>
      <c r="G103" s="3"/>
    </row>
    <row r="104" spans="1:7" ht="79.5" customHeight="1" x14ac:dyDescent="0.25">
      <c r="A104" s="22" t="s">
        <v>89</v>
      </c>
      <c r="B104" s="26" t="s">
        <v>265</v>
      </c>
      <c r="C104" s="18">
        <v>79000</v>
      </c>
      <c r="D104" s="18">
        <v>24603.08</v>
      </c>
      <c r="E104" s="17">
        <f t="shared" si="8"/>
        <v>31.143139240506329</v>
      </c>
      <c r="F104" s="17">
        <f t="shared" si="9"/>
        <v>-54396.92</v>
      </c>
      <c r="G104" s="3"/>
    </row>
    <row r="105" spans="1:7" ht="111" customHeight="1" x14ac:dyDescent="0.25">
      <c r="A105" s="22" t="s">
        <v>90</v>
      </c>
      <c r="B105" s="26" t="s">
        <v>266</v>
      </c>
      <c r="C105" s="18">
        <v>79000</v>
      </c>
      <c r="D105" s="18">
        <v>24603.08</v>
      </c>
      <c r="E105" s="17">
        <f t="shared" si="8"/>
        <v>31.143139240506329</v>
      </c>
      <c r="F105" s="17">
        <f t="shared" si="9"/>
        <v>-54396.92</v>
      </c>
      <c r="G105" s="3"/>
    </row>
    <row r="106" spans="1:7" ht="110.25" customHeight="1" x14ac:dyDescent="0.25">
      <c r="A106" s="22" t="s">
        <v>91</v>
      </c>
      <c r="B106" s="26" t="s">
        <v>267</v>
      </c>
      <c r="C106" s="18">
        <v>665000</v>
      </c>
      <c r="D106" s="18">
        <v>119187.3</v>
      </c>
      <c r="E106" s="17">
        <f t="shared" si="8"/>
        <v>17.922902255639098</v>
      </c>
      <c r="F106" s="17">
        <f t="shared" si="9"/>
        <v>-545812.69999999995</v>
      </c>
      <c r="G106" s="3"/>
    </row>
    <row r="107" spans="1:7" ht="141" customHeight="1" x14ac:dyDescent="0.25">
      <c r="A107" s="22" t="s">
        <v>92</v>
      </c>
      <c r="B107" s="26" t="s">
        <v>268</v>
      </c>
      <c r="C107" s="18">
        <v>665000</v>
      </c>
      <c r="D107" s="18">
        <v>119187.3</v>
      </c>
      <c r="E107" s="17">
        <f t="shared" si="8"/>
        <v>17.922902255639098</v>
      </c>
      <c r="F107" s="17">
        <f t="shared" si="9"/>
        <v>-545812.69999999995</v>
      </c>
      <c r="G107" s="3"/>
    </row>
    <row r="108" spans="1:7" ht="78.75" customHeight="1" x14ac:dyDescent="0.25">
      <c r="A108" s="22" t="s">
        <v>93</v>
      </c>
      <c r="B108" s="26" t="s">
        <v>269</v>
      </c>
      <c r="C108" s="18">
        <v>40000</v>
      </c>
      <c r="D108" s="18">
        <v>16604.22</v>
      </c>
      <c r="E108" s="17">
        <f t="shared" si="8"/>
        <v>41.510550000000002</v>
      </c>
      <c r="F108" s="17">
        <f t="shared" si="9"/>
        <v>-23395.78</v>
      </c>
      <c r="G108" s="3"/>
    </row>
    <row r="109" spans="1:7" ht="111.75" customHeight="1" x14ac:dyDescent="0.25">
      <c r="A109" s="22" t="s">
        <v>94</v>
      </c>
      <c r="B109" s="26" t="s">
        <v>270</v>
      </c>
      <c r="C109" s="18">
        <v>40000</v>
      </c>
      <c r="D109" s="18">
        <v>16604.22</v>
      </c>
      <c r="E109" s="17">
        <f t="shared" si="8"/>
        <v>41.510550000000002</v>
      </c>
      <c r="F109" s="17">
        <f t="shared" si="9"/>
        <v>-23395.78</v>
      </c>
      <c r="G109" s="3"/>
    </row>
    <row r="110" spans="1:7" ht="95.25" customHeight="1" x14ac:dyDescent="0.25">
      <c r="A110" s="22" t="s">
        <v>95</v>
      </c>
      <c r="B110" s="26" t="s">
        <v>271</v>
      </c>
      <c r="C110" s="18">
        <v>70000</v>
      </c>
      <c r="D110" s="18">
        <v>6500</v>
      </c>
      <c r="E110" s="17">
        <f t="shared" si="8"/>
        <v>9.2857142857142865</v>
      </c>
      <c r="F110" s="17">
        <f t="shared" si="9"/>
        <v>-63500</v>
      </c>
      <c r="G110" s="3"/>
    </row>
    <row r="111" spans="1:7" ht="126" customHeight="1" x14ac:dyDescent="0.25">
      <c r="A111" s="22" t="s">
        <v>96</v>
      </c>
      <c r="B111" s="26" t="s">
        <v>272</v>
      </c>
      <c r="C111" s="18">
        <v>70000</v>
      </c>
      <c r="D111" s="18">
        <v>6500</v>
      </c>
      <c r="E111" s="17">
        <f t="shared" si="8"/>
        <v>9.2857142857142865</v>
      </c>
      <c r="F111" s="17">
        <f t="shared" si="9"/>
        <v>-63500</v>
      </c>
      <c r="G111" s="3"/>
    </row>
    <row r="112" spans="1:7" ht="80.25" customHeight="1" x14ac:dyDescent="0.25">
      <c r="A112" s="22" t="s">
        <v>97</v>
      </c>
      <c r="B112" s="26" t="s">
        <v>381</v>
      </c>
      <c r="C112" s="18">
        <v>7000</v>
      </c>
      <c r="D112" s="18">
        <v>0</v>
      </c>
      <c r="E112" s="17">
        <f t="shared" si="8"/>
        <v>0</v>
      </c>
      <c r="F112" s="17">
        <f t="shared" si="9"/>
        <v>-7000</v>
      </c>
      <c r="G112" s="3"/>
    </row>
    <row r="113" spans="1:7" ht="129" customHeight="1" x14ac:dyDescent="0.25">
      <c r="A113" s="22" t="s">
        <v>98</v>
      </c>
      <c r="B113" s="26" t="s">
        <v>382</v>
      </c>
      <c r="C113" s="18">
        <v>7000</v>
      </c>
      <c r="D113" s="18">
        <v>0</v>
      </c>
      <c r="E113" s="17">
        <f t="shared" si="8"/>
        <v>0</v>
      </c>
      <c r="F113" s="17">
        <f t="shared" si="9"/>
        <v>-7000</v>
      </c>
      <c r="G113" s="3"/>
    </row>
    <row r="114" spans="1:7" ht="80.25" customHeight="1" x14ac:dyDescent="0.25">
      <c r="A114" s="22" t="s">
        <v>99</v>
      </c>
      <c r="B114" s="26" t="s">
        <v>273</v>
      </c>
      <c r="C114" s="18">
        <v>7000</v>
      </c>
      <c r="D114" s="18">
        <v>0</v>
      </c>
      <c r="E114" s="17">
        <f t="shared" si="8"/>
        <v>0</v>
      </c>
      <c r="F114" s="17">
        <f t="shared" si="9"/>
        <v>-7000</v>
      </c>
      <c r="G114" s="3"/>
    </row>
    <row r="115" spans="1:7" ht="112.5" customHeight="1" x14ac:dyDescent="0.25">
      <c r="A115" s="22" t="s">
        <v>100</v>
      </c>
      <c r="B115" s="26" t="s">
        <v>274</v>
      </c>
      <c r="C115" s="18">
        <v>7000</v>
      </c>
      <c r="D115" s="18">
        <v>0</v>
      </c>
      <c r="E115" s="17">
        <f t="shared" si="8"/>
        <v>0</v>
      </c>
      <c r="F115" s="17">
        <f t="shared" si="9"/>
        <v>-7000</v>
      </c>
      <c r="G115" s="3"/>
    </row>
    <row r="116" spans="1:7" ht="97.5" customHeight="1" x14ac:dyDescent="0.25">
      <c r="A116" s="22" t="s">
        <v>101</v>
      </c>
      <c r="B116" s="26" t="s">
        <v>275</v>
      </c>
      <c r="C116" s="18">
        <v>674000</v>
      </c>
      <c r="D116" s="18">
        <v>124507.58</v>
      </c>
      <c r="E116" s="17">
        <f t="shared" si="8"/>
        <v>18.472934718100891</v>
      </c>
      <c r="F116" s="17">
        <f t="shared" si="9"/>
        <v>-549492.42000000004</v>
      </c>
      <c r="G116" s="3"/>
    </row>
    <row r="117" spans="1:7" ht="143.25" customHeight="1" x14ac:dyDescent="0.25">
      <c r="A117" s="22" t="s">
        <v>102</v>
      </c>
      <c r="B117" s="26" t="s">
        <v>376</v>
      </c>
      <c r="C117" s="18">
        <v>674000</v>
      </c>
      <c r="D117" s="18">
        <v>124507.58</v>
      </c>
      <c r="E117" s="17">
        <f t="shared" si="8"/>
        <v>18.472934718100891</v>
      </c>
      <c r="F117" s="17">
        <f t="shared" si="9"/>
        <v>-549492.42000000004</v>
      </c>
      <c r="G117" s="3"/>
    </row>
    <row r="118" spans="1:7" ht="97.5" customHeight="1" x14ac:dyDescent="0.25">
      <c r="A118" s="22" t="s">
        <v>103</v>
      </c>
      <c r="B118" s="26" t="s">
        <v>277</v>
      </c>
      <c r="C118" s="18">
        <v>40000</v>
      </c>
      <c r="D118" s="18">
        <v>3600.41</v>
      </c>
      <c r="E118" s="17">
        <f t="shared" si="8"/>
        <v>9.0010250000000003</v>
      </c>
      <c r="F118" s="17">
        <f t="shared" si="9"/>
        <v>-36399.589999999997</v>
      </c>
      <c r="G118" s="3"/>
    </row>
    <row r="119" spans="1:7" ht="176.25" customHeight="1" x14ac:dyDescent="0.25">
      <c r="A119" s="22" t="s">
        <v>104</v>
      </c>
      <c r="B119" s="26" t="s">
        <v>276</v>
      </c>
      <c r="C119" s="18">
        <v>40000</v>
      </c>
      <c r="D119" s="18">
        <v>3600.41</v>
      </c>
      <c r="E119" s="17">
        <f t="shared" si="8"/>
        <v>9.0010250000000003</v>
      </c>
      <c r="F119" s="17">
        <f t="shared" si="9"/>
        <v>-36399.589999999997</v>
      </c>
      <c r="G119" s="3"/>
    </row>
    <row r="120" spans="1:7" ht="96.75" customHeight="1" x14ac:dyDescent="0.25">
      <c r="A120" s="22" t="s">
        <v>105</v>
      </c>
      <c r="B120" s="26" t="s">
        <v>278</v>
      </c>
      <c r="C120" s="18">
        <v>20000</v>
      </c>
      <c r="D120" s="18">
        <v>5787.91</v>
      </c>
      <c r="E120" s="17">
        <f t="shared" si="8"/>
        <v>28.939549999999997</v>
      </c>
      <c r="F120" s="17">
        <f t="shared" si="9"/>
        <v>-14212.09</v>
      </c>
      <c r="G120" s="3"/>
    </row>
    <row r="121" spans="1:7" ht="127.5" customHeight="1" x14ac:dyDescent="0.25">
      <c r="A121" s="22" t="s">
        <v>106</v>
      </c>
      <c r="B121" s="26" t="s">
        <v>279</v>
      </c>
      <c r="C121" s="18">
        <v>20000</v>
      </c>
      <c r="D121" s="18">
        <v>5787.91</v>
      </c>
      <c r="E121" s="17">
        <f t="shared" si="8"/>
        <v>28.939549999999997</v>
      </c>
      <c r="F121" s="17">
        <f t="shared" si="9"/>
        <v>-14212.09</v>
      </c>
      <c r="G121" s="3"/>
    </row>
    <row r="122" spans="1:7" ht="81" customHeight="1" x14ac:dyDescent="0.25">
      <c r="A122" s="22" t="s">
        <v>107</v>
      </c>
      <c r="B122" s="26" t="s">
        <v>378</v>
      </c>
      <c r="C122" s="18">
        <v>122000</v>
      </c>
      <c r="D122" s="18">
        <v>7223.87</v>
      </c>
      <c r="E122" s="17">
        <f t="shared" si="8"/>
        <v>5.921204918032787</v>
      </c>
      <c r="F122" s="17">
        <f t="shared" si="9"/>
        <v>-114776.13</v>
      </c>
      <c r="G122" s="3"/>
    </row>
    <row r="123" spans="1:7" ht="109.5" customHeight="1" x14ac:dyDescent="0.25">
      <c r="A123" s="22" t="s">
        <v>108</v>
      </c>
      <c r="B123" s="26" t="s">
        <v>377</v>
      </c>
      <c r="C123" s="18">
        <v>122000</v>
      </c>
      <c r="D123" s="18">
        <v>7223.87</v>
      </c>
      <c r="E123" s="17">
        <f t="shared" si="8"/>
        <v>5.921204918032787</v>
      </c>
      <c r="F123" s="17">
        <f t="shared" si="9"/>
        <v>-114776.13</v>
      </c>
      <c r="G123" s="3"/>
    </row>
    <row r="124" spans="1:7" ht="95.25" customHeight="1" x14ac:dyDescent="0.25">
      <c r="A124" s="22" t="s">
        <v>109</v>
      </c>
      <c r="B124" s="26" t="s">
        <v>280</v>
      </c>
      <c r="C124" s="18">
        <v>625300</v>
      </c>
      <c r="D124" s="18">
        <v>168677.74</v>
      </c>
      <c r="E124" s="17">
        <f t="shared" si="8"/>
        <v>26.975490164720934</v>
      </c>
      <c r="F124" s="17">
        <f t="shared" si="9"/>
        <v>-456622.26</v>
      </c>
      <c r="G124" s="3"/>
    </row>
    <row r="125" spans="1:7" ht="125.25" customHeight="1" x14ac:dyDescent="0.25">
      <c r="A125" s="22" t="s">
        <v>110</v>
      </c>
      <c r="B125" s="26" t="s">
        <v>281</v>
      </c>
      <c r="C125" s="18">
        <v>625300</v>
      </c>
      <c r="D125" s="18">
        <v>168677.74</v>
      </c>
      <c r="E125" s="17">
        <f t="shared" si="8"/>
        <v>26.975490164720934</v>
      </c>
      <c r="F125" s="17">
        <f t="shared" si="9"/>
        <v>-456622.26</v>
      </c>
      <c r="G125" s="3"/>
    </row>
    <row r="126" spans="1:7" ht="174.75" customHeight="1" x14ac:dyDescent="0.25">
      <c r="A126" s="22" t="s">
        <v>111</v>
      </c>
      <c r="B126" s="26" t="s">
        <v>282</v>
      </c>
      <c r="C126" s="18">
        <v>1147000</v>
      </c>
      <c r="D126" s="18">
        <v>1288328.92</v>
      </c>
      <c r="E126" s="17">
        <f t="shared" si="8"/>
        <v>112.32161464690495</v>
      </c>
      <c r="F126" s="17">
        <f t="shared" si="9"/>
        <v>141328.91999999993</v>
      </c>
      <c r="G126" s="3"/>
    </row>
    <row r="127" spans="1:7" ht="79.5" customHeight="1" x14ac:dyDescent="0.25">
      <c r="A127" s="22" t="s">
        <v>112</v>
      </c>
      <c r="B127" s="26" t="s">
        <v>379</v>
      </c>
      <c r="C127" s="18">
        <v>37000</v>
      </c>
      <c r="D127" s="18">
        <v>0</v>
      </c>
      <c r="E127" s="17">
        <f t="shared" si="8"/>
        <v>0</v>
      </c>
      <c r="F127" s="17">
        <f t="shared" si="9"/>
        <v>-37000</v>
      </c>
      <c r="G127" s="3"/>
    </row>
    <row r="128" spans="1:7" ht="109.5" customHeight="1" x14ac:dyDescent="0.25">
      <c r="A128" s="22" t="s">
        <v>113</v>
      </c>
      <c r="B128" s="26" t="s">
        <v>283</v>
      </c>
      <c r="C128" s="18">
        <v>37000</v>
      </c>
      <c r="D128" s="18">
        <v>0</v>
      </c>
      <c r="E128" s="17">
        <f t="shared" si="8"/>
        <v>0</v>
      </c>
      <c r="F128" s="17">
        <f t="shared" si="9"/>
        <v>-37000</v>
      </c>
      <c r="G128" s="3"/>
    </row>
    <row r="129" spans="1:7" ht="125.25" customHeight="1" x14ac:dyDescent="0.25">
      <c r="A129" s="22" t="s">
        <v>114</v>
      </c>
      <c r="B129" s="26" t="s">
        <v>284</v>
      </c>
      <c r="C129" s="18">
        <v>1110000</v>
      </c>
      <c r="D129" s="18">
        <v>1288328.92</v>
      </c>
      <c r="E129" s="17">
        <f t="shared" si="8"/>
        <v>116.06566846846846</v>
      </c>
      <c r="F129" s="17">
        <f t="shared" si="9"/>
        <v>178328.91999999993</v>
      </c>
      <c r="G129" s="3"/>
    </row>
    <row r="130" spans="1:7" ht="94.5" customHeight="1" x14ac:dyDescent="0.25">
      <c r="A130" s="22" t="s">
        <v>115</v>
      </c>
      <c r="B130" s="26" t="s">
        <v>287</v>
      </c>
      <c r="C130" s="18">
        <v>1110000</v>
      </c>
      <c r="D130" s="18">
        <v>1288328.92</v>
      </c>
      <c r="E130" s="17">
        <f t="shared" si="8"/>
        <v>116.06566846846846</v>
      </c>
      <c r="F130" s="17">
        <f t="shared" ref="F130:F161" si="10">D130-C130</f>
        <v>178328.91999999993</v>
      </c>
      <c r="G130" s="3"/>
    </row>
    <row r="131" spans="1:7" ht="36" customHeight="1" x14ac:dyDescent="0.25">
      <c r="A131" s="22" t="s">
        <v>116</v>
      </c>
      <c r="B131" s="26" t="s">
        <v>286</v>
      </c>
      <c r="C131" s="18">
        <v>630000</v>
      </c>
      <c r="D131" s="18">
        <v>6937.66</v>
      </c>
      <c r="E131" s="17">
        <f t="shared" si="8"/>
        <v>1.101215873015873</v>
      </c>
      <c r="F131" s="17">
        <f t="shared" si="10"/>
        <v>-623062.34</v>
      </c>
      <c r="G131" s="3"/>
    </row>
    <row r="132" spans="1:7" ht="110.25" customHeight="1" x14ac:dyDescent="0.25">
      <c r="A132" s="22" t="s">
        <v>117</v>
      </c>
      <c r="B132" s="26" t="s">
        <v>285</v>
      </c>
      <c r="C132" s="18">
        <v>630000</v>
      </c>
      <c r="D132" s="18">
        <v>6937.66</v>
      </c>
      <c r="E132" s="17">
        <f t="shared" si="8"/>
        <v>1.101215873015873</v>
      </c>
      <c r="F132" s="17">
        <f t="shared" si="10"/>
        <v>-623062.34</v>
      </c>
      <c r="G132" s="3"/>
    </row>
    <row r="133" spans="1:7" ht="93.75" customHeight="1" x14ac:dyDescent="0.25">
      <c r="A133" s="22" t="s">
        <v>118</v>
      </c>
      <c r="B133" s="26" t="s">
        <v>288</v>
      </c>
      <c r="C133" s="18">
        <v>630000</v>
      </c>
      <c r="D133" s="18">
        <v>6696.02</v>
      </c>
      <c r="E133" s="17">
        <f t="shared" si="8"/>
        <v>1.0628603174603175</v>
      </c>
      <c r="F133" s="17">
        <f t="shared" si="10"/>
        <v>-623303.98</v>
      </c>
      <c r="G133" s="3"/>
    </row>
    <row r="134" spans="1:7" ht="111.75" customHeight="1" x14ac:dyDescent="0.25">
      <c r="A134" s="22" t="s">
        <v>119</v>
      </c>
      <c r="B134" s="26" t="s">
        <v>289</v>
      </c>
      <c r="C134" s="18">
        <v>0</v>
      </c>
      <c r="D134" s="18">
        <v>241.64</v>
      </c>
      <c r="E134" s="17">
        <v>0</v>
      </c>
      <c r="F134" s="17">
        <f t="shared" si="10"/>
        <v>241.64</v>
      </c>
      <c r="G134" s="3"/>
    </row>
    <row r="135" spans="1:7" ht="31.5" customHeight="1" x14ac:dyDescent="0.25">
      <c r="A135" s="22" t="s">
        <v>120</v>
      </c>
      <c r="B135" s="26" t="s">
        <v>290</v>
      </c>
      <c r="C135" s="18">
        <v>1126500</v>
      </c>
      <c r="D135" s="18">
        <v>5303.32</v>
      </c>
      <c r="E135" s="17">
        <f>D135/C135*100</f>
        <v>0.47077851753217925</v>
      </c>
      <c r="F135" s="17">
        <f t="shared" si="10"/>
        <v>-1121196.68</v>
      </c>
      <c r="G135" s="3"/>
    </row>
    <row r="136" spans="1:7" ht="32.25" customHeight="1" x14ac:dyDescent="0.25">
      <c r="A136" s="22" t="s">
        <v>121</v>
      </c>
      <c r="B136" s="26" t="s">
        <v>291</v>
      </c>
      <c r="C136" s="18">
        <v>0</v>
      </c>
      <c r="D136" s="18">
        <v>-25000</v>
      </c>
      <c r="E136" s="17">
        <v>0</v>
      </c>
      <c r="F136" s="17">
        <f t="shared" si="10"/>
        <v>-25000</v>
      </c>
      <c r="G136" s="3"/>
    </row>
    <row r="137" spans="1:7" ht="32.25" customHeight="1" x14ac:dyDescent="0.25">
      <c r="A137" s="22" t="s">
        <v>122</v>
      </c>
      <c r="B137" s="26" t="s">
        <v>292</v>
      </c>
      <c r="C137" s="18">
        <v>0</v>
      </c>
      <c r="D137" s="18">
        <v>-25000</v>
      </c>
      <c r="E137" s="17">
        <v>0</v>
      </c>
      <c r="F137" s="17">
        <f t="shared" si="10"/>
        <v>-25000</v>
      </c>
      <c r="G137" s="3"/>
    </row>
    <row r="138" spans="1:7" ht="29.25" customHeight="1" x14ac:dyDescent="0.25">
      <c r="A138" s="22" t="s">
        <v>123</v>
      </c>
      <c r="B138" s="26" t="s">
        <v>293</v>
      </c>
      <c r="C138" s="18">
        <v>1113600</v>
      </c>
      <c r="D138" s="18">
        <v>30303.32</v>
      </c>
      <c r="E138" s="17">
        <f t="shared" ref="E138:E169" si="11">D138/C138*100</f>
        <v>2.7212033045977009</v>
      </c>
      <c r="F138" s="17">
        <f t="shared" si="10"/>
        <v>-1083296.68</v>
      </c>
      <c r="G138" s="3"/>
    </row>
    <row r="139" spans="1:7" ht="32.25" customHeight="1" x14ac:dyDescent="0.25">
      <c r="A139" s="22" t="s">
        <v>124</v>
      </c>
      <c r="B139" s="26" t="s">
        <v>294</v>
      </c>
      <c r="C139" s="18">
        <v>1113600</v>
      </c>
      <c r="D139" s="18">
        <v>30303.32</v>
      </c>
      <c r="E139" s="17">
        <f t="shared" si="11"/>
        <v>2.7212033045977009</v>
      </c>
      <c r="F139" s="17">
        <f t="shared" si="10"/>
        <v>-1083296.68</v>
      </c>
      <c r="G139" s="3"/>
    </row>
    <row r="140" spans="1:7" ht="31.5" customHeight="1" x14ac:dyDescent="0.25">
      <c r="A140" s="22" t="s">
        <v>125</v>
      </c>
      <c r="B140" s="26" t="s">
        <v>295</v>
      </c>
      <c r="C140" s="18">
        <v>12900</v>
      </c>
      <c r="D140" s="18">
        <v>0</v>
      </c>
      <c r="E140" s="17">
        <f t="shared" si="11"/>
        <v>0</v>
      </c>
      <c r="F140" s="17">
        <f t="shared" si="10"/>
        <v>-12900</v>
      </c>
      <c r="G140" s="3"/>
    </row>
    <row r="141" spans="1:7" ht="36" customHeight="1" x14ac:dyDescent="0.25">
      <c r="A141" s="22" t="s">
        <v>126</v>
      </c>
      <c r="B141" s="26" t="s">
        <v>296</v>
      </c>
      <c r="C141" s="18">
        <v>12900</v>
      </c>
      <c r="D141" s="18">
        <v>0</v>
      </c>
      <c r="E141" s="17">
        <f t="shared" si="11"/>
        <v>0</v>
      </c>
      <c r="F141" s="17">
        <f t="shared" si="10"/>
        <v>-12900</v>
      </c>
      <c r="G141" s="3"/>
    </row>
    <row r="142" spans="1:7" ht="32.25" customHeight="1" x14ac:dyDescent="0.25">
      <c r="A142" s="22" t="s">
        <v>127</v>
      </c>
      <c r="B142" s="26" t="s">
        <v>297</v>
      </c>
      <c r="C142" s="18">
        <v>2171278850.1999998</v>
      </c>
      <c r="D142" s="18">
        <v>411609060.26999998</v>
      </c>
      <c r="E142" s="17">
        <f t="shared" si="11"/>
        <v>18.956987502184994</v>
      </c>
      <c r="F142" s="17">
        <f t="shared" si="10"/>
        <v>-1759669789.9299998</v>
      </c>
      <c r="G142" s="3"/>
    </row>
    <row r="143" spans="1:7" ht="50.25" customHeight="1" x14ac:dyDescent="0.25">
      <c r="A143" s="22" t="s">
        <v>128</v>
      </c>
      <c r="B143" s="26" t="s">
        <v>298</v>
      </c>
      <c r="C143" s="18">
        <v>2171278850.1999998</v>
      </c>
      <c r="D143" s="18">
        <v>412364294.41000003</v>
      </c>
      <c r="E143" s="17">
        <f t="shared" si="11"/>
        <v>18.991770420092127</v>
      </c>
      <c r="F143" s="17">
        <f t="shared" si="10"/>
        <v>-1758914555.7899997</v>
      </c>
      <c r="G143" s="3"/>
    </row>
    <row r="144" spans="1:7" ht="31.5" x14ac:dyDescent="0.25">
      <c r="A144" s="22" t="s">
        <v>129</v>
      </c>
      <c r="B144" s="26" t="s">
        <v>299</v>
      </c>
      <c r="C144" s="18">
        <v>219677700</v>
      </c>
      <c r="D144" s="18">
        <v>48620900</v>
      </c>
      <c r="E144" s="17">
        <f t="shared" si="11"/>
        <v>22.132833692268264</v>
      </c>
      <c r="F144" s="17">
        <f t="shared" si="10"/>
        <v>-171056800</v>
      </c>
      <c r="G144" s="3"/>
    </row>
    <row r="145" spans="1:7" ht="31.5" x14ac:dyDescent="0.25">
      <c r="A145" s="22" t="s">
        <v>130</v>
      </c>
      <c r="B145" s="26" t="s">
        <v>300</v>
      </c>
      <c r="C145" s="18">
        <v>135368000</v>
      </c>
      <c r="D145" s="18">
        <v>29329800</v>
      </c>
      <c r="E145" s="17">
        <f t="shared" si="11"/>
        <v>21.66671591513504</v>
      </c>
      <c r="F145" s="17">
        <f t="shared" si="10"/>
        <v>-106038200</v>
      </c>
      <c r="G145" s="3"/>
    </row>
    <row r="146" spans="1:7" ht="46.5" customHeight="1" x14ac:dyDescent="0.25">
      <c r="A146" s="22" t="s">
        <v>131</v>
      </c>
      <c r="B146" s="26" t="s">
        <v>301</v>
      </c>
      <c r="C146" s="18">
        <v>135368000</v>
      </c>
      <c r="D146" s="18">
        <v>29329800</v>
      </c>
      <c r="E146" s="17">
        <f t="shared" si="11"/>
        <v>21.66671591513504</v>
      </c>
      <c r="F146" s="17">
        <f t="shared" si="10"/>
        <v>-106038200</v>
      </c>
      <c r="G146" s="3"/>
    </row>
    <row r="147" spans="1:7" ht="63" x14ac:dyDescent="0.25">
      <c r="A147" s="22" t="s">
        <v>132</v>
      </c>
      <c r="B147" s="26" t="s">
        <v>302</v>
      </c>
      <c r="C147" s="18">
        <v>83002500</v>
      </c>
      <c r="D147" s="18">
        <v>17983900</v>
      </c>
      <c r="E147" s="17">
        <f t="shared" si="11"/>
        <v>21.666696786241381</v>
      </c>
      <c r="F147" s="17">
        <f t="shared" si="10"/>
        <v>-65018600</v>
      </c>
      <c r="G147" s="3"/>
    </row>
    <row r="148" spans="1:7" ht="65.25" customHeight="1" x14ac:dyDescent="0.25">
      <c r="A148" s="22" t="s">
        <v>133</v>
      </c>
      <c r="B148" s="26" t="s">
        <v>303</v>
      </c>
      <c r="C148" s="18">
        <v>83002500</v>
      </c>
      <c r="D148" s="18">
        <v>17983900</v>
      </c>
      <c r="E148" s="17">
        <f t="shared" si="11"/>
        <v>21.666696786241381</v>
      </c>
      <c r="F148" s="17">
        <f t="shared" si="10"/>
        <v>-65018600</v>
      </c>
      <c r="G148" s="3"/>
    </row>
    <row r="149" spans="1:7" ht="33" customHeight="1" x14ac:dyDescent="0.25">
      <c r="A149" s="22" t="s">
        <v>134</v>
      </c>
      <c r="B149" s="26" t="s">
        <v>304</v>
      </c>
      <c r="C149" s="18">
        <v>1307200</v>
      </c>
      <c r="D149" s="18">
        <v>1307200</v>
      </c>
      <c r="E149" s="17">
        <f t="shared" si="11"/>
        <v>100</v>
      </c>
      <c r="F149" s="17">
        <f t="shared" si="10"/>
        <v>0</v>
      </c>
      <c r="G149" s="3"/>
    </row>
    <row r="150" spans="1:7" ht="35.25" customHeight="1" x14ac:dyDescent="0.25">
      <c r="A150" s="22" t="s">
        <v>135</v>
      </c>
      <c r="B150" s="26" t="s">
        <v>305</v>
      </c>
      <c r="C150" s="18">
        <v>1307200</v>
      </c>
      <c r="D150" s="18">
        <v>1307200</v>
      </c>
      <c r="E150" s="17">
        <f t="shared" si="11"/>
        <v>100</v>
      </c>
      <c r="F150" s="17">
        <f t="shared" si="10"/>
        <v>0</v>
      </c>
      <c r="G150" s="3"/>
    </row>
    <row r="151" spans="1:7" ht="47.25" x14ac:dyDescent="0.25">
      <c r="A151" s="22" t="s">
        <v>136</v>
      </c>
      <c r="B151" s="26" t="s">
        <v>306</v>
      </c>
      <c r="C151" s="18">
        <v>543251750.20000005</v>
      </c>
      <c r="D151" s="18">
        <v>40077858.030000001</v>
      </c>
      <c r="E151" s="17">
        <f t="shared" si="11"/>
        <v>7.3774006278387869</v>
      </c>
      <c r="F151" s="17">
        <f t="shared" si="10"/>
        <v>-503173892.17000008</v>
      </c>
      <c r="G151" s="3"/>
    </row>
    <row r="152" spans="1:7" ht="93.75" customHeight="1" x14ac:dyDescent="0.25">
      <c r="A152" s="22" t="s">
        <v>137</v>
      </c>
      <c r="B152" s="26" t="s">
        <v>307</v>
      </c>
      <c r="C152" s="18">
        <v>37634700</v>
      </c>
      <c r="D152" s="18">
        <v>12000000</v>
      </c>
      <c r="E152" s="17">
        <f t="shared" si="11"/>
        <v>31.885467401095262</v>
      </c>
      <c r="F152" s="17">
        <f t="shared" si="10"/>
        <v>-25634700</v>
      </c>
      <c r="G152" s="3"/>
    </row>
    <row r="153" spans="1:7" ht="96.75" customHeight="1" x14ac:dyDescent="0.25">
      <c r="A153" s="22" t="s">
        <v>138</v>
      </c>
      <c r="B153" s="26" t="s">
        <v>308</v>
      </c>
      <c r="C153" s="18">
        <v>37634700</v>
      </c>
      <c r="D153" s="18">
        <v>12000000</v>
      </c>
      <c r="E153" s="17">
        <f t="shared" si="11"/>
        <v>31.885467401095262</v>
      </c>
      <c r="F153" s="17">
        <f t="shared" si="10"/>
        <v>-25634700</v>
      </c>
      <c r="G153" s="3"/>
    </row>
    <row r="154" spans="1:7" ht="96.75" customHeight="1" x14ac:dyDescent="0.25">
      <c r="A154" s="22" t="s">
        <v>139</v>
      </c>
      <c r="B154" s="26" t="s">
        <v>309</v>
      </c>
      <c r="C154" s="18">
        <v>23901250.199999999</v>
      </c>
      <c r="D154" s="18">
        <v>0</v>
      </c>
      <c r="E154" s="17">
        <f t="shared" si="11"/>
        <v>0</v>
      </c>
      <c r="F154" s="17">
        <f t="shared" si="10"/>
        <v>-23901250.199999999</v>
      </c>
      <c r="G154" s="3"/>
    </row>
    <row r="155" spans="1:7" ht="81" customHeight="1" x14ac:dyDescent="0.25">
      <c r="A155" s="22" t="s">
        <v>140</v>
      </c>
      <c r="B155" s="26" t="s">
        <v>380</v>
      </c>
      <c r="C155" s="18">
        <v>23901250.199999999</v>
      </c>
      <c r="D155" s="18">
        <v>0</v>
      </c>
      <c r="E155" s="17">
        <f t="shared" si="11"/>
        <v>0</v>
      </c>
      <c r="F155" s="17">
        <f t="shared" si="10"/>
        <v>-23901250.199999999</v>
      </c>
      <c r="G155" s="3"/>
    </row>
    <row r="156" spans="1:7" ht="78" customHeight="1" x14ac:dyDescent="0.25">
      <c r="A156" s="22" t="s">
        <v>141</v>
      </c>
      <c r="B156" s="26" t="s">
        <v>310</v>
      </c>
      <c r="C156" s="18">
        <v>44017000</v>
      </c>
      <c r="D156" s="18">
        <v>7708948.5899999999</v>
      </c>
      <c r="E156" s="17">
        <f t="shared" si="11"/>
        <v>17.513571097530502</v>
      </c>
      <c r="F156" s="17">
        <f t="shared" si="10"/>
        <v>-36308051.409999996</v>
      </c>
      <c r="G156" s="3"/>
    </row>
    <row r="157" spans="1:7" ht="95.25" customHeight="1" x14ac:dyDescent="0.25">
      <c r="A157" s="22" t="s">
        <v>142</v>
      </c>
      <c r="B157" s="26" t="s">
        <v>311</v>
      </c>
      <c r="C157" s="18">
        <v>44017000</v>
      </c>
      <c r="D157" s="18">
        <v>7708948.5899999999</v>
      </c>
      <c r="E157" s="17">
        <f t="shared" si="11"/>
        <v>17.513571097530502</v>
      </c>
      <c r="F157" s="17">
        <f t="shared" si="10"/>
        <v>-36308051.409999996</v>
      </c>
      <c r="G157" s="3"/>
    </row>
    <row r="158" spans="1:7" ht="47.25" x14ac:dyDescent="0.25">
      <c r="A158" s="22" t="s">
        <v>143</v>
      </c>
      <c r="B158" s="26" t="s">
        <v>312</v>
      </c>
      <c r="C158" s="18">
        <v>1512000</v>
      </c>
      <c r="D158" s="18">
        <v>1512000</v>
      </c>
      <c r="E158" s="17">
        <f t="shared" si="11"/>
        <v>100</v>
      </c>
      <c r="F158" s="17">
        <f t="shared" si="10"/>
        <v>0</v>
      </c>
      <c r="G158" s="3"/>
    </row>
    <row r="159" spans="1:7" ht="47.25" x14ac:dyDescent="0.25">
      <c r="A159" s="22" t="s">
        <v>144</v>
      </c>
      <c r="B159" s="26" t="s">
        <v>313</v>
      </c>
      <c r="C159" s="18">
        <v>1512000</v>
      </c>
      <c r="D159" s="18">
        <v>1512000</v>
      </c>
      <c r="E159" s="17">
        <f t="shared" si="11"/>
        <v>100</v>
      </c>
      <c r="F159" s="17">
        <f t="shared" si="10"/>
        <v>0</v>
      </c>
      <c r="G159" s="3"/>
    </row>
    <row r="160" spans="1:7" ht="32.25" customHeight="1" x14ac:dyDescent="0.25">
      <c r="A160" s="22" t="s">
        <v>145</v>
      </c>
      <c r="B160" s="26" t="s">
        <v>316</v>
      </c>
      <c r="C160" s="18">
        <v>354300</v>
      </c>
      <c r="D160" s="18">
        <v>558186.75</v>
      </c>
      <c r="E160" s="17">
        <f t="shared" si="11"/>
        <v>157.54635901778153</v>
      </c>
      <c r="F160" s="17">
        <f t="shared" si="10"/>
        <v>203886.75</v>
      </c>
      <c r="G160" s="3"/>
    </row>
    <row r="161" spans="1:7" ht="31.5" customHeight="1" x14ac:dyDescent="0.25">
      <c r="A161" s="22" t="s">
        <v>146</v>
      </c>
      <c r="B161" s="26" t="s">
        <v>317</v>
      </c>
      <c r="C161" s="18">
        <v>354300</v>
      </c>
      <c r="D161" s="18">
        <v>558186.75</v>
      </c>
      <c r="E161" s="17">
        <f t="shared" si="11"/>
        <v>157.54635901778153</v>
      </c>
      <c r="F161" s="17">
        <f t="shared" si="10"/>
        <v>203886.75</v>
      </c>
      <c r="G161" s="3"/>
    </row>
    <row r="162" spans="1:7" ht="32.25" customHeight="1" x14ac:dyDescent="0.25">
      <c r="A162" s="22" t="s">
        <v>147</v>
      </c>
      <c r="B162" s="26" t="s">
        <v>315</v>
      </c>
      <c r="C162" s="18">
        <v>25836800</v>
      </c>
      <c r="D162" s="18">
        <v>0</v>
      </c>
      <c r="E162" s="17">
        <f t="shared" si="11"/>
        <v>0</v>
      </c>
      <c r="F162" s="17">
        <f t="shared" ref="F162:F193" si="12">D162-C162</f>
        <v>-25836800</v>
      </c>
      <c r="G162" s="3"/>
    </row>
    <row r="163" spans="1:7" ht="47.25" x14ac:dyDescent="0.25">
      <c r="A163" s="22" t="s">
        <v>148</v>
      </c>
      <c r="B163" s="26" t="s">
        <v>314</v>
      </c>
      <c r="C163" s="18">
        <v>25836800</v>
      </c>
      <c r="D163" s="18">
        <v>0</v>
      </c>
      <c r="E163" s="17">
        <f t="shared" si="11"/>
        <v>0</v>
      </c>
      <c r="F163" s="17">
        <f t="shared" si="12"/>
        <v>-25836800</v>
      </c>
      <c r="G163" s="3"/>
    </row>
    <row r="164" spans="1:7" ht="47.25" customHeight="1" x14ac:dyDescent="0.25">
      <c r="A164" s="22" t="s">
        <v>149</v>
      </c>
      <c r="B164" s="26" t="s">
        <v>318</v>
      </c>
      <c r="C164" s="18">
        <v>100000000</v>
      </c>
      <c r="D164" s="18">
        <v>9921293.7300000004</v>
      </c>
      <c r="E164" s="17">
        <f t="shared" si="11"/>
        <v>9.9212937300000004</v>
      </c>
      <c r="F164" s="17">
        <f t="shared" si="12"/>
        <v>-90078706.269999996</v>
      </c>
      <c r="G164" s="3"/>
    </row>
    <row r="165" spans="1:7" ht="48" customHeight="1" x14ac:dyDescent="0.25">
      <c r="A165" s="22" t="s">
        <v>150</v>
      </c>
      <c r="B165" s="26" t="s">
        <v>319</v>
      </c>
      <c r="C165" s="18">
        <v>100000000</v>
      </c>
      <c r="D165" s="18">
        <v>9921293.7300000004</v>
      </c>
      <c r="E165" s="17">
        <f t="shared" si="11"/>
        <v>9.9212937300000004</v>
      </c>
      <c r="F165" s="17">
        <f t="shared" si="12"/>
        <v>-90078706.269999996</v>
      </c>
      <c r="G165" s="3"/>
    </row>
    <row r="166" spans="1:7" ht="30.75" customHeight="1" x14ac:dyDescent="0.25">
      <c r="A166" s="22" t="s">
        <v>151</v>
      </c>
      <c r="B166" s="26" t="s">
        <v>320</v>
      </c>
      <c r="C166" s="18">
        <v>309995700</v>
      </c>
      <c r="D166" s="18">
        <v>8377428.96</v>
      </c>
      <c r="E166" s="17">
        <f t="shared" si="11"/>
        <v>2.7024339240834632</v>
      </c>
      <c r="F166" s="17">
        <f t="shared" si="12"/>
        <v>-301618271.04000002</v>
      </c>
      <c r="G166" s="3"/>
    </row>
    <row r="167" spans="1:7" ht="36.75" customHeight="1" x14ac:dyDescent="0.25">
      <c r="A167" s="22" t="s">
        <v>152</v>
      </c>
      <c r="B167" s="26" t="s">
        <v>321</v>
      </c>
      <c r="C167" s="18">
        <v>309995700</v>
      </c>
      <c r="D167" s="18">
        <v>8377428.96</v>
      </c>
      <c r="E167" s="17">
        <f t="shared" si="11"/>
        <v>2.7024339240834632</v>
      </c>
      <c r="F167" s="17">
        <f t="shared" si="12"/>
        <v>-301618271.04000002</v>
      </c>
      <c r="G167" s="3"/>
    </row>
    <row r="168" spans="1:7" ht="31.5" x14ac:dyDescent="0.25">
      <c r="A168" s="22" t="s">
        <v>153</v>
      </c>
      <c r="B168" s="26" t="s">
        <v>322</v>
      </c>
      <c r="C168" s="18">
        <v>1369902300</v>
      </c>
      <c r="D168" s="18">
        <v>314667838.33999997</v>
      </c>
      <c r="E168" s="17">
        <f t="shared" si="11"/>
        <v>22.970093439510247</v>
      </c>
      <c r="F168" s="17">
        <f t="shared" si="12"/>
        <v>-1055234461.6600001</v>
      </c>
      <c r="G168" s="3"/>
    </row>
    <row r="169" spans="1:7" ht="78.75" customHeight="1" x14ac:dyDescent="0.25">
      <c r="A169" s="22" t="s">
        <v>154</v>
      </c>
      <c r="B169" s="26" t="s">
        <v>323</v>
      </c>
      <c r="C169" s="18">
        <v>3768700</v>
      </c>
      <c r="D169" s="18">
        <v>882225.47</v>
      </c>
      <c r="E169" s="17">
        <f t="shared" si="11"/>
        <v>23.409278265714967</v>
      </c>
      <c r="F169" s="17">
        <f t="shared" si="12"/>
        <v>-2886474.5300000003</v>
      </c>
      <c r="G169" s="3"/>
    </row>
    <row r="170" spans="1:7" ht="65.25" customHeight="1" x14ac:dyDescent="0.25">
      <c r="A170" s="22" t="s">
        <v>155</v>
      </c>
      <c r="B170" s="26" t="s">
        <v>324</v>
      </c>
      <c r="C170" s="18">
        <v>3768700</v>
      </c>
      <c r="D170" s="18">
        <v>882225.47</v>
      </c>
      <c r="E170" s="17">
        <f t="shared" ref="E170:E197" si="13">D170/C170*100</f>
        <v>23.409278265714967</v>
      </c>
      <c r="F170" s="17">
        <f t="shared" si="12"/>
        <v>-2886474.5300000003</v>
      </c>
      <c r="G170" s="3"/>
    </row>
    <row r="171" spans="1:7" ht="63" x14ac:dyDescent="0.25">
      <c r="A171" s="22" t="s">
        <v>156</v>
      </c>
      <c r="B171" s="26" t="s">
        <v>325</v>
      </c>
      <c r="C171" s="18">
        <v>135402700</v>
      </c>
      <c r="D171" s="18">
        <v>41145457.170000002</v>
      </c>
      <c r="E171" s="17">
        <f t="shared" si="13"/>
        <v>30.387471719544738</v>
      </c>
      <c r="F171" s="17">
        <f t="shared" si="12"/>
        <v>-94257242.829999998</v>
      </c>
      <c r="G171" s="3"/>
    </row>
    <row r="172" spans="1:7" ht="64.5" customHeight="1" x14ac:dyDescent="0.25">
      <c r="A172" s="21" t="s">
        <v>157</v>
      </c>
      <c r="B172" s="25" t="s">
        <v>326</v>
      </c>
      <c r="C172" s="16">
        <v>135402700</v>
      </c>
      <c r="D172" s="16">
        <v>41145457.170000002</v>
      </c>
      <c r="E172" s="17">
        <f t="shared" si="13"/>
        <v>30.387471719544738</v>
      </c>
      <c r="F172" s="17">
        <f t="shared" si="12"/>
        <v>-94257242.829999998</v>
      </c>
      <c r="G172" s="3"/>
    </row>
    <row r="173" spans="1:7" ht="47.25" x14ac:dyDescent="0.25">
      <c r="A173" s="21" t="s">
        <v>158</v>
      </c>
      <c r="B173" s="25" t="s">
        <v>327</v>
      </c>
      <c r="C173" s="16">
        <v>1090597900</v>
      </c>
      <c r="D173" s="16">
        <v>232921849.61000001</v>
      </c>
      <c r="E173" s="17">
        <f t="shared" si="13"/>
        <v>21.357261884513072</v>
      </c>
      <c r="F173" s="17">
        <f t="shared" si="12"/>
        <v>-857676050.38999999</v>
      </c>
      <c r="G173" s="3"/>
    </row>
    <row r="174" spans="1:7" ht="48.75" customHeight="1" x14ac:dyDescent="0.25">
      <c r="A174" s="21" t="s">
        <v>159</v>
      </c>
      <c r="B174" s="25" t="s">
        <v>328</v>
      </c>
      <c r="C174" s="16">
        <v>1090597900</v>
      </c>
      <c r="D174" s="16">
        <v>232921849.61000001</v>
      </c>
      <c r="E174" s="17">
        <f t="shared" si="13"/>
        <v>21.357261884513072</v>
      </c>
      <c r="F174" s="17">
        <f t="shared" si="12"/>
        <v>-857676050.38999999</v>
      </c>
      <c r="G174" s="3"/>
    </row>
    <row r="175" spans="1:7" ht="63" x14ac:dyDescent="0.25">
      <c r="A175" s="21" t="s">
        <v>160</v>
      </c>
      <c r="B175" s="25" t="s">
        <v>329</v>
      </c>
      <c r="C175" s="16">
        <v>53627100</v>
      </c>
      <c r="D175" s="16">
        <v>13483207.26</v>
      </c>
      <c r="E175" s="17">
        <f t="shared" si="13"/>
        <v>25.142525439563208</v>
      </c>
      <c r="F175" s="17">
        <f t="shared" si="12"/>
        <v>-40143892.740000002</v>
      </c>
      <c r="G175" s="3"/>
    </row>
    <row r="176" spans="1:7" ht="63" customHeight="1" x14ac:dyDescent="0.25">
      <c r="A176" s="21" t="s">
        <v>161</v>
      </c>
      <c r="B176" s="25" t="s">
        <v>330</v>
      </c>
      <c r="C176" s="16">
        <v>53627100</v>
      </c>
      <c r="D176" s="16">
        <v>13483207.26</v>
      </c>
      <c r="E176" s="17">
        <f t="shared" si="13"/>
        <v>25.142525439563208</v>
      </c>
      <c r="F176" s="17">
        <f t="shared" si="12"/>
        <v>-40143892.740000002</v>
      </c>
      <c r="G176" s="3"/>
    </row>
    <row r="177" spans="1:7" ht="95.25" customHeight="1" x14ac:dyDescent="0.25">
      <c r="A177" s="21" t="s">
        <v>162</v>
      </c>
      <c r="B177" s="25" t="s">
        <v>331</v>
      </c>
      <c r="C177" s="16">
        <v>11676500</v>
      </c>
      <c r="D177" s="16">
        <v>1528970.2</v>
      </c>
      <c r="E177" s="17">
        <f t="shared" si="13"/>
        <v>13.094422129919067</v>
      </c>
      <c r="F177" s="17">
        <f t="shared" si="12"/>
        <v>-10147529.800000001</v>
      </c>
      <c r="G177" s="3"/>
    </row>
    <row r="178" spans="1:7" ht="111.75" customHeight="1" x14ac:dyDescent="0.25">
      <c r="A178" s="21" t="s">
        <v>163</v>
      </c>
      <c r="B178" s="25" t="s">
        <v>332</v>
      </c>
      <c r="C178" s="16">
        <v>11676500</v>
      </c>
      <c r="D178" s="16">
        <v>1528970.2</v>
      </c>
      <c r="E178" s="17">
        <f t="shared" si="13"/>
        <v>13.094422129919067</v>
      </c>
      <c r="F178" s="17">
        <f t="shared" si="12"/>
        <v>-10147529.800000001</v>
      </c>
      <c r="G178" s="3"/>
    </row>
    <row r="179" spans="1:7" ht="94.5" x14ac:dyDescent="0.25">
      <c r="A179" s="21" t="s">
        <v>164</v>
      </c>
      <c r="B179" s="25" t="s">
        <v>333</v>
      </c>
      <c r="C179" s="16">
        <v>16628000</v>
      </c>
      <c r="D179" s="16">
        <v>1380000</v>
      </c>
      <c r="E179" s="17">
        <f t="shared" si="13"/>
        <v>8.2992542699061822</v>
      </c>
      <c r="F179" s="17">
        <f t="shared" si="12"/>
        <v>-15248000</v>
      </c>
      <c r="G179" s="3"/>
    </row>
    <row r="180" spans="1:7" ht="94.5" x14ac:dyDescent="0.25">
      <c r="A180" s="21" t="s">
        <v>165</v>
      </c>
      <c r="B180" s="25" t="s">
        <v>334</v>
      </c>
      <c r="C180" s="16">
        <v>16628000</v>
      </c>
      <c r="D180" s="16">
        <v>1380000</v>
      </c>
      <c r="E180" s="17">
        <f t="shared" si="13"/>
        <v>8.2992542699061822</v>
      </c>
      <c r="F180" s="17">
        <f t="shared" si="12"/>
        <v>-15248000</v>
      </c>
      <c r="G180" s="3"/>
    </row>
    <row r="181" spans="1:7" ht="81" customHeight="1" x14ac:dyDescent="0.25">
      <c r="A181" s="21" t="s">
        <v>166</v>
      </c>
      <c r="B181" s="25" t="s">
        <v>335</v>
      </c>
      <c r="C181" s="16">
        <v>900</v>
      </c>
      <c r="D181" s="16">
        <v>0</v>
      </c>
      <c r="E181" s="17">
        <f t="shared" si="13"/>
        <v>0</v>
      </c>
      <c r="F181" s="17">
        <f t="shared" si="12"/>
        <v>-900</v>
      </c>
      <c r="G181" s="3"/>
    </row>
    <row r="182" spans="1:7" ht="80.25" customHeight="1" x14ac:dyDescent="0.25">
      <c r="A182" s="21" t="s">
        <v>167</v>
      </c>
      <c r="B182" s="25" t="s">
        <v>336</v>
      </c>
      <c r="C182" s="16">
        <v>900</v>
      </c>
      <c r="D182" s="16">
        <v>0</v>
      </c>
      <c r="E182" s="17">
        <f t="shared" si="13"/>
        <v>0</v>
      </c>
      <c r="F182" s="17">
        <f t="shared" si="12"/>
        <v>-900</v>
      </c>
      <c r="G182" s="3"/>
    </row>
    <row r="183" spans="1:7" ht="81.75" customHeight="1" x14ac:dyDescent="0.25">
      <c r="A183" s="21" t="s">
        <v>168</v>
      </c>
      <c r="B183" s="25" t="s">
        <v>337</v>
      </c>
      <c r="C183" s="16">
        <v>8194200</v>
      </c>
      <c r="D183" s="16">
        <v>7570292.7400000002</v>
      </c>
      <c r="E183" s="17">
        <f t="shared" si="13"/>
        <v>92.385989358326626</v>
      </c>
      <c r="F183" s="17">
        <f t="shared" si="12"/>
        <v>-623907.25999999978</v>
      </c>
      <c r="G183" s="3"/>
    </row>
    <row r="184" spans="1:7" ht="98.25" customHeight="1" x14ac:dyDescent="0.25">
      <c r="A184" s="21" t="s">
        <v>169</v>
      </c>
      <c r="B184" s="25" t="s">
        <v>338</v>
      </c>
      <c r="C184" s="16">
        <v>8194200</v>
      </c>
      <c r="D184" s="16">
        <v>7570292.7400000002</v>
      </c>
      <c r="E184" s="17">
        <f t="shared" si="13"/>
        <v>92.385989358326626</v>
      </c>
      <c r="F184" s="17">
        <f t="shared" si="12"/>
        <v>-623907.25999999978</v>
      </c>
      <c r="G184" s="3"/>
    </row>
    <row r="185" spans="1:7" ht="48.75" customHeight="1" x14ac:dyDescent="0.25">
      <c r="A185" s="21" t="s">
        <v>170</v>
      </c>
      <c r="B185" s="25" t="s">
        <v>339</v>
      </c>
      <c r="C185" s="16">
        <v>46638800</v>
      </c>
      <c r="D185" s="16">
        <v>15196860.65</v>
      </c>
      <c r="E185" s="17">
        <f t="shared" si="13"/>
        <v>32.584158790534921</v>
      </c>
      <c r="F185" s="17">
        <f t="shared" si="12"/>
        <v>-31441939.350000001</v>
      </c>
      <c r="G185" s="3"/>
    </row>
    <row r="186" spans="1:7" ht="47.25" x14ac:dyDescent="0.25">
      <c r="A186" s="21" t="s">
        <v>171</v>
      </c>
      <c r="B186" s="25" t="s">
        <v>340</v>
      </c>
      <c r="C186" s="16">
        <v>46638800</v>
      </c>
      <c r="D186" s="16">
        <v>15196860.65</v>
      </c>
      <c r="E186" s="17">
        <f t="shared" si="13"/>
        <v>32.584158790534921</v>
      </c>
      <c r="F186" s="17">
        <f t="shared" si="12"/>
        <v>-31441939.350000001</v>
      </c>
      <c r="G186" s="3"/>
    </row>
    <row r="187" spans="1:7" ht="32.25" customHeight="1" x14ac:dyDescent="0.25">
      <c r="A187" s="21" t="s">
        <v>172</v>
      </c>
      <c r="B187" s="25" t="s">
        <v>341</v>
      </c>
      <c r="C187" s="16">
        <v>2385900</v>
      </c>
      <c r="D187" s="16">
        <v>537100.25</v>
      </c>
      <c r="E187" s="17">
        <f t="shared" si="13"/>
        <v>22.511431744834233</v>
      </c>
      <c r="F187" s="17">
        <f t="shared" si="12"/>
        <v>-1848799.75</v>
      </c>
      <c r="G187" s="3"/>
    </row>
    <row r="188" spans="1:7" ht="48" customHeight="1" x14ac:dyDescent="0.25">
      <c r="A188" s="21" t="s">
        <v>173</v>
      </c>
      <c r="B188" s="25" t="s">
        <v>342</v>
      </c>
      <c r="C188" s="16">
        <v>2385900</v>
      </c>
      <c r="D188" s="16">
        <v>537100.25</v>
      </c>
      <c r="E188" s="17">
        <f t="shared" si="13"/>
        <v>22.511431744834233</v>
      </c>
      <c r="F188" s="17">
        <f t="shared" si="12"/>
        <v>-1848799.75</v>
      </c>
      <c r="G188" s="3"/>
    </row>
    <row r="189" spans="1:7" ht="27.75" customHeight="1" x14ac:dyDescent="0.25">
      <c r="A189" s="21" t="s">
        <v>174</v>
      </c>
      <c r="B189" s="25" t="s">
        <v>343</v>
      </c>
      <c r="C189" s="16">
        <v>981600</v>
      </c>
      <c r="D189" s="16">
        <v>21874.99</v>
      </c>
      <c r="E189" s="17">
        <f t="shared" si="13"/>
        <v>2.2285034637326815</v>
      </c>
      <c r="F189" s="17">
        <f t="shared" si="12"/>
        <v>-959725.01</v>
      </c>
      <c r="G189" s="3"/>
    </row>
    <row r="190" spans="1:7" ht="33.75" customHeight="1" x14ac:dyDescent="0.25">
      <c r="A190" s="21" t="s">
        <v>175</v>
      </c>
      <c r="B190" s="25" t="s">
        <v>344</v>
      </c>
      <c r="C190" s="16">
        <v>981600</v>
      </c>
      <c r="D190" s="16">
        <v>21874.99</v>
      </c>
      <c r="E190" s="17">
        <f t="shared" si="13"/>
        <v>2.2285034637326815</v>
      </c>
      <c r="F190" s="17">
        <f t="shared" si="12"/>
        <v>-959725.01</v>
      </c>
      <c r="G190" s="3"/>
    </row>
    <row r="191" spans="1:7" ht="30.75" customHeight="1" x14ac:dyDescent="0.25">
      <c r="A191" s="21" t="s">
        <v>176</v>
      </c>
      <c r="B191" s="25" t="s">
        <v>345</v>
      </c>
      <c r="C191" s="16">
        <v>38447100</v>
      </c>
      <c r="D191" s="16">
        <v>8997698.0399999991</v>
      </c>
      <c r="E191" s="17">
        <f t="shared" si="13"/>
        <v>23.402800315238338</v>
      </c>
      <c r="F191" s="17">
        <f t="shared" si="12"/>
        <v>-29449401.960000001</v>
      </c>
      <c r="G191" s="3"/>
    </row>
    <row r="192" spans="1:7" ht="94.5" customHeight="1" x14ac:dyDescent="0.25">
      <c r="A192" s="21" t="s">
        <v>177</v>
      </c>
      <c r="B192" s="25" t="s">
        <v>346</v>
      </c>
      <c r="C192" s="16">
        <v>3377500</v>
      </c>
      <c r="D192" s="16">
        <v>838872.04</v>
      </c>
      <c r="E192" s="17">
        <f t="shared" si="13"/>
        <v>24.837070022205772</v>
      </c>
      <c r="F192" s="17">
        <f t="shared" si="12"/>
        <v>-2538627.96</v>
      </c>
      <c r="G192" s="3"/>
    </row>
    <row r="193" spans="1:7" ht="112.5" customHeight="1" x14ac:dyDescent="0.25">
      <c r="A193" s="21" t="s">
        <v>178</v>
      </c>
      <c r="B193" s="25" t="s">
        <v>347</v>
      </c>
      <c r="C193" s="16">
        <v>3377500</v>
      </c>
      <c r="D193" s="16">
        <v>838872.04</v>
      </c>
      <c r="E193" s="17">
        <f t="shared" si="13"/>
        <v>24.837070022205772</v>
      </c>
      <c r="F193" s="17">
        <f t="shared" si="12"/>
        <v>-2538627.96</v>
      </c>
      <c r="G193" s="3"/>
    </row>
    <row r="194" spans="1:7" ht="158.25" customHeight="1" x14ac:dyDescent="0.25">
      <c r="A194" s="21" t="s">
        <v>179</v>
      </c>
      <c r="B194" s="25" t="s">
        <v>348</v>
      </c>
      <c r="C194" s="16">
        <v>32315300</v>
      </c>
      <c r="D194" s="16">
        <v>8158826</v>
      </c>
      <c r="E194" s="17">
        <f t="shared" si="13"/>
        <v>25.247563847465443</v>
      </c>
      <c r="F194" s="17">
        <f t="shared" ref="F194:F205" si="14">D194-C194</f>
        <v>-24156474</v>
      </c>
      <c r="G194" s="3"/>
    </row>
    <row r="195" spans="1:7" ht="174" customHeight="1" x14ac:dyDescent="0.25">
      <c r="A195" s="21" t="s">
        <v>180</v>
      </c>
      <c r="B195" s="25" t="s">
        <v>349</v>
      </c>
      <c r="C195" s="16">
        <v>32315300</v>
      </c>
      <c r="D195" s="16">
        <v>8158826</v>
      </c>
      <c r="E195" s="17">
        <f t="shared" si="13"/>
        <v>25.247563847465443</v>
      </c>
      <c r="F195" s="17">
        <f t="shared" si="14"/>
        <v>-24156474</v>
      </c>
      <c r="G195" s="3"/>
    </row>
    <row r="196" spans="1:7" ht="32.25" customHeight="1" x14ac:dyDescent="0.25">
      <c r="A196" s="21" t="s">
        <v>181</v>
      </c>
      <c r="B196" s="25" t="s">
        <v>350</v>
      </c>
      <c r="C196" s="16">
        <v>2754300</v>
      </c>
      <c r="D196" s="16">
        <v>0</v>
      </c>
      <c r="E196" s="17">
        <f t="shared" si="13"/>
        <v>0</v>
      </c>
      <c r="F196" s="17">
        <f t="shared" si="14"/>
        <v>-2754300</v>
      </c>
      <c r="G196" s="3"/>
    </row>
    <row r="197" spans="1:7" ht="33.75" customHeight="1" x14ac:dyDescent="0.25">
      <c r="A197" s="21" t="s">
        <v>182</v>
      </c>
      <c r="B197" s="25" t="s">
        <v>351</v>
      </c>
      <c r="C197" s="16">
        <v>2754300</v>
      </c>
      <c r="D197" s="16">
        <v>0</v>
      </c>
      <c r="E197" s="17">
        <f t="shared" si="13"/>
        <v>0</v>
      </c>
      <c r="F197" s="17">
        <f t="shared" si="14"/>
        <v>-2754300</v>
      </c>
      <c r="G197" s="3"/>
    </row>
    <row r="198" spans="1:7" ht="65.25" customHeight="1" x14ac:dyDescent="0.25">
      <c r="A198" s="21" t="s">
        <v>183</v>
      </c>
      <c r="B198" s="25" t="s">
        <v>352</v>
      </c>
      <c r="C198" s="16">
        <v>0</v>
      </c>
      <c r="D198" s="16">
        <v>-755234.14</v>
      </c>
      <c r="E198" s="17">
        <v>0</v>
      </c>
      <c r="F198" s="17">
        <f t="shared" si="14"/>
        <v>-755234.14</v>
      </c>
      <c r="G198" s="3"/>
    </row>
    <row r="199" spans="1:7" ht="65.25" customHeight="1" x14ac:dyDescent="0.25">
      <c r="A199" s="21" t="s">
        <v>184</v>
      </c>
      <c r="B199" s="25" t="s">
        <v>353</v>
      </c>
      <c r="C199" s="16">
        <v>0</v>
      </c>
      <c r="D199" s="16">
        <v>-755234.14</v>
      </c>
      <c r="E199" s="17">
        <v>0</v>
      </c>
      <c r="F199" s="17">
        <f t="shared" si="14"/>
        <v>-755234.14</v>
      </c>
      <c r="G199" s="3"/>
    </row>
    <row r="200" spans="1:7" ht="65.25" customHeight="1" x14ac:dyDescent="0.25">
      <c r="A200" s="21" t="s">
        <v>185</v>
      </c>
      <c r="B200" s="25" t="s">
        <v>354</v>
      </c>
      <c r="C200" s="16">
        <v>0</v>
      </c>
      <c r="D200" s="16">
        <v>-3786.42</v>
      </c>
      <c r="E200" s="17">
        <v>0</v>
      </c>
      <c r="F200" s="17">
        <f t="shared" si="14"/>
        <v>-3786.42</v>
      </c>
      <c r="G200" s="3"/>
    </row>
    <row r="201" spans="1:7" ht="65.25" customHeight="1" x14ac:dyDescent="0.25">
      <c r="A201" s="21" t="s">
        <v>186</v>
      </c>
      <c r="B201" s="25" t="s">
        <v>355</v>
      </c>
      <c r="C201" s="16">
        <v>0</v>
      </c>
      <c r="D201" s="16">
        <v>-158.78</v>
      </c>
      <c r="E201" s="17">
        <v>0</v>
      </c>
      <c r="F201" s="17">
        <f t="shared" si="14"/>
        <v>-158.78</v>
      </c>
      <c r="G201" s="3"/>
    </row>
    <row r="202" spans="1:7" ht="97.5" customHeight="1" x14ac:dyDescent="0.25">
      <c r="A202" s="21" t="s">
        <v>187</v>
      </c>
      <c r="B202" s="25" t="s">
        <v>356</v>
      </c>
      <c r="C202" s="16">
        <v>0</v>
      </c>
      <c r="D202" s="16">
        <v>-309479.53999999998</v>
      </c>
      <c r="E202" s="17">
        <v>0</v>
      </c>
      <c r="F202" s="17">
        <f t="shared" si="14"/>
        <v>-309479.53999999998</v>
      </c>
      <c r="G202" s="3"/>
    </row>
    <row r="203" spans="1:7" ht="64.5" customHeight="1" x14ac:dyDescent="0.25">
      <c r="A203" s="21" t="s">
        <v>188</v>
      </c>
      <c r="B203" s="25" t="s">
        <v>357</v>
      </c>
      <c r="C203" s="16">
        <v>0</v>
      </c>
      <c r="D203" s="16">
        <v>-441809.4</v>
      </c>
      <c r="E203" s="17">
        <v>0</v>
      </c>
      <c r="F203" s="17">
        <f t="shared" si="14"/>
        <v>-441809.4</v>
      </c>
      <c r="G203" s="3"/>
    </row>
    <row r="204" spans="1:7" ht="64.5" customHeight="1" x14ac:dyDescent="0.25">
      <c r="A204" s="23" t="s">
        <v>188</v>
      </c>
      <c r="B204" s="27" t="s">
        <v>357</v>
      </c>
      <c r="C204" s="19">
        <v>0</v>
      </c>
      <c r="D204" s="19">
        <v>-441809.4</v>
      </c>
      <c r="E204" s="17">
        <v>0</v>
      </c>
      <c r="F204" s="17">
        <f t="shared" si="14"/>
        <v>-441809.4</v>
      </c>
      <c r="G204" s="3"/>
    </row>
    <row r="205" spans="1:7" ht="35.25" customHeight="1" x14ac:dyDescent="0.25">
      <c r="A205" s="24"/>
      <c r="B205" s="28" t="s">
        <v>0</v>
      </c>
      <c r="C205" s="20">
        <v>2951989131.1999998</v>
      </c>
      <c r="D205" s="20">
        <v>529131146.55000001</v>
      </c>
      <c r="E205" s="17">
        <f>D205/C205*100</f>
        <v>17.924562829772523</v>
      </c>
      <c r="F205" s="17">
        <f t="shared" si="14"/>
        <v>-2422857984.6499996</v>
      </c>
      <c r="G205" s="3"/>
    </row>
    <row r="206" spans="1:7" ht="12.95" customHeight="1" x14ac:dyDescent="0.25">
      <c r="A206" s="5"/>
      <c r="B206" s="5"/>
      <c r="C206" s="6"/>
      <c r="D206" s="6"/>
      <c r="E206" s="6"/>
      <c r="F206" s="6"/>
      <c r="G206" s="3"/>
    </row>
    <row r="227" spans="2:2" x14ac:dyDescent="0.25">
      <c r="B227" s="12"/>
    </row>
  </sheetData>
  <mergeCells count="7">
    <mergeCell ref="A7:F7"/>
    <mergeCell ref="A8:F8"/>
    <mergeCell ref="B1:F2"/>
    <mergeCell ref="A3:F3"/>
    <mergeCell ref="A4:F4"/>
    <mergeCell ref="A5:F5"/>
    <mergeCell ref="A6:F6"/>
  </mergeCells>
  <pageMargins left="0.98425196850393704" right="0.39370078740157483" top="0.78740157480314965" bottom="0.78740157480314965" header="0" footer="0"/>
  <pageSetup paperSize="9" scale="56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_ФК_ЭКР&lt;/Code&gt;&#10;  &lt;DocLink&gt;1195994&lt;/DocLink&gt;&#10;  &lt;DocName&gt;Отчет об исполнении консолидированного бюджета&lt;/DocName&gt;&#10;  &lt;VariantName&gt;_Орг=69012_Ф=0503317M_ФК_ЭКР_Период=март 2023 года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B365DB1-C494-4470-91E1-35068F0165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Windows User</cp:lastModifiedBy>
  <cp:lastPrinted>2023-04-27T11:45:32Z</cp:lastPrinted>
  <dcterms:created xsi:type="dcterms:W3CDTF">2023-04-05T08:18:16Z</dcterms:created>
  <dcterms:modified xsi:type="dcterms:W3CDTF">2023-04-27T11:45:38Z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</vt:lpwstr>
  </property>
  <property fmtid="{D5CDD505-2E9C-101B-9397-08002B2CF9AE}" pid="3" name="Название отчета">
    <vt:lpwstr>_Орг=69012_Ф=0503317M_ФК_ЭКР_Период=март 2023 года.xlsx</vt:lpwstr>
  </property>
  <property fmtid="{D5CDD505-2E9C-101B-9397-08002B2CF9AE}" pid="4" name="Версия клиента">
    <vt:lpwstr>20.2.0.36459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192.168.241.193</vt:lpwstr>
  </property>
  <property fmtid="{D5CDD505-2E9C-101B-9397-08002B2CF9AE}" pid="8" name="База">
    <vt:lpwstr>svod_smart</vt:lpwstr>
  </property>
  <property fmtid="{D5CDD505-2E9C-101B-9397-08002B2CF9AE}" pid="9" name="Пользователь">
    <vt:lpwstr>fo_69012_12</vt:lpwstr>
  </property>
  <property fmtid="{D5CDD505-2E9C-101B-9397-08002B2CF9AE}" pid="10" name="Шаблон">
    <vt:lpwstr>SV_0503317MFK_20220101.xlt</vt:lpwstr>
  </property>
  <property fmtid="{D5CDD505-2E9C-101B-9397-08002B2CF9AE}" pid="11" name="Локальная база">
    <vt:lpwstr>не используется</vt:lpwstr>
  </property>
</Properties>
</file>